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4\SOiSD\"/>
    </mc:Choice>
  </mc:AlternateContent>
  <xr:revisionPtr revIDLastSave="0" documentId="13_ncr:1_{D833862A-FDEA-4B2C-87C9-709DC85D7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s="1"/>
  <c r="D70" i="11" l="1"/>
  <c r="E70" i="11" s="1"/>
  <c r="F70" i="11"/>
  <c r="G70" i="11" s="1"/>
  <c r="J70" i="11"/>
  <c r="K70" i="11" s="1"/>
  <c r="J52" i="7"/>
  <c r="H70" i="11" l="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V51" i="7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<sst xmlns="http://schemas.openxmlformats.org/spreadsheetml/2006/main" count="818" uniqueCount="183">
  <si>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</si>
  <si>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</si>
  <si>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</si>
  <si>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</si>
  <si>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</si>
  <si>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</si>
  <si>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</si>
  <si>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</si>
  <si>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</si>
  <si>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</si>
  <si>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</si>
  <si>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</si>
  <si>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</si>
  <si>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</si>
  <si>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</si>
  <si>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</si>
  <si>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</si>
  <si>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</si>
  <si>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</si>
  <si>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</si>
  <si>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</si>
  <si>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</si>
  <si>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</si>
  <si>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</si>
  <si>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</si>
  <si>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</si>
  <si>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</si>
  <si>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</si>
  <si>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</si>
  <si>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</si>
  <si>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</si>
  <si>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</si>
  <si>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</si>
  <si>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</si>
  <si>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</si>
  <si>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</si>
  <si>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</si>
  <si>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</si>
  <si>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</si>
  <si>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</si>
  <si>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</si>
  <si>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</si>
  <si>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</si>
  <si>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</si>
  <si>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</si>
  <si>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</si>
  <si>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</si>
  <si>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</si>
  <si>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</si>
  <si>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</si>
  <si>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</si>
  <si>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</si>
  <si>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</si>
  <si>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</si>
  <si>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</si>
  <si>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</si>
  <si>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</si>
  <si>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</si>
  <si>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</si>
  <si>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</si>
  <si>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</si>
  <si>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</si>
  <si>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</si>
  <si>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</si>
  <si>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</si>
  <si>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</si>
  <si>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</si>
  <si>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</si>
  <si>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</si>
  <si>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</si>
  <si>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</si>
  <si>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</si>
  <si>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</si>
  <si>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</si>
  <si>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</si>
  <si>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</si>
  <si>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</si>
  <si>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</si>
  <si>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</si>
  <si>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</si>
  <si>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</si>
  <si>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</si>
  <si>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</si>
  <si>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</si>
  <si>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</si>
  <si>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</si>
  <si>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</si>
  <si>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</si>
  <si>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</si>
  <si>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PORSCHE</t>
  </si>
  <si>
    <t>Suzuki Vitara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</si>
  <si>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</si>
  <si>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</si>
  <si>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</si>
  <si>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</si>
  <si>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</si>
  <si>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</si>
  <si>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</si>
  <si>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</si>
  <si>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</si>
  <si>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</si>
  <si>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</si>
  <si>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Audi A3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</si>
  <si>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</si>
  <si>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</si>
  <si>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</si>
  <si>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</si>
  <si>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</si>
  <si>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</si>
  <si>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</si>
  <si>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</si>
  <si>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</si>
  <si>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</si>
  <si>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Skoda Scala</t>
  </si>
  <si>
    <t>Marzec</t>
  </si>
  <si>
    <t>March</t>
  </si>
  <si>
    <t>Volkswagen Tiguan</t>
  </si>
  <si>
    <t>Volvo XC40</t>
  </si>
  <si>
    <t>Ford Focus</t>
  </si>
  <si>
    <t>MG</t>
  </si>
  <si>
    <t>HONDA</t>
  </si>
  <si>
    <t>Volkswagen Golf</t>
  </si>
  <si>
    <t>+0,6 pp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</si>
  <si>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</si>
  <si>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</si>
  <si>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</si>
  <si>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</si>
  <si>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</si>
  <si>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</si>
  <si>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Rejestracje nowych samochodów dostawczych do 3,5T, ranking modeli - Kwiecień 2024</t>
  </si>
  <si>
    <t>Registrations of new LCV up to 3.5T, Top Models - April 2024</t>
  </si>
  <si>
    <t>Kwi/Mar
Zmiana poz</t>
  </si>
  <si>
    <t>Apr/Mar Ch position</t>
  </si>
  <si>
    <t>Rok narastająco Styczeń -Kwiecień</t>
  </si>
  <si>
    <t>Volkswagen Transporter</t>
  </si>
  <si>
    <t>Rejestracje nowych samochodów osobowych OGÓŁEM, ranking modeli - Kwiecień 2024</t>
  </si>
  <si>
    <t>Registrations of new PC, Top Models - April 2024</t>
  </si>
  <si>
    <t>Mazda CX-5</t>
  </si>
  <si>
    <t>Skoda Kodiaq</t>
  </si>
  <si>
    <t>Rejestracje nowych samochodów osobowych na KLIENTÓW INDYWIDUALNYCH, ranking marek - Kwiecień 2024</t>
  </si>
  <si>
    <t>Registrations of New PC For Individual Customers, Top Makes - April 2024</t>
  </si>
  <si>
    <t>MITSUBISHI</t>
  </si>
  <si>
    <t>Rejestracje nowych samochodów osobowych na KLIENTÓW INDYWIDUALNYCH, ranking modeli - Kwiecień 2024</t>
  </si>
  <si>
    <t>Registrations of New PC For Individual Customers, Top Models - April 2024</t>
  </si>
  <si>
    <t>Kia Xceed</t>
  </si>
  <si>
    <t>Hyundai Kona</t>
  </si>
  <si>
    <t>Rejestracje nowych samochodów osobowych na REGON, ranking marek - Kwiecień 2024</t>
  </si>
  <si>
    <t>Registrations of New PC For Business Activity, Top Makes - April 2024</t>
  </si>
  <si>
    <t>SEAT</t>
  </si>
  <si>
    <t>Rejestracje nowych samochodów osobowych na REGON, ranking modeli - Kwiecień 2024</t>
  </si>
  <si>
    <t>Registrations of New PC For Business Activity, Top Models - April 2024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</si>
  <si>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</si>
  <si>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</si>
  <si>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</si>
  <si>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</si>
  <si>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</si>
  <si>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</si>
  <si>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</si>
  <si>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</si>
  <si>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</si>
  <si>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</si>
  <si>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Apr</t>
  </si>
  <si>
    <t>2023
Apr</t>
  </si>
  <si>
    <t>2024
Jan - Apr</t>
  </si>
  <si>
    <t>2023
Jan - Apr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</si>
  <si>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</si>
  <si>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</si>
  <si>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</si>
  <si>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</si>
  <si>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</si>
  <si>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</si>
  <si>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</si>
  <si>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</si>
  <si>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</si>
  <si>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</si>
  <si>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-8,4 pp</t>
  </si>
  <si>
    <t>-1,0 pp</t>
  </si>
  <si>
    <t>+9,4 pp</t>
  </si>
  <si>
    <t>-0,4 pp</t>
  </si>
  <si>
    <t>+3,2 pp</t>
  </si>
  <si>
    <t>+6,0 pp</t>
  </si>
  <si>
    <t>Jan-Apr 2023</t>
  </si>
  <si>
    <t>Jan-Apr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</si>
</sst>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1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29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14" fontId="11" fillId="0" borderId="0" xfId="0" applyNumberFormat="1" applyFont="1"/>
    <xf numFmtId="165" fontId="18" fillId="0" borderId="12" xfId="20" applyNumberFormat="1" applyFont="1" applyBorder="1" applyAlignment="1">
      <alignment horizontal="right"/>
    </xf>
    <xf numFmtId="168" fontId="18" fillId="0" borderId="15" xfId="16" applyNumberFormat="1" applyFont="1" applyBorder="1"/>
    <xf numFmtId="168" fontId="23" fillId="0" borderId="5" xfId="16" applyNumberFormat="1" applyFont="1" applyBorder="1" applyAlignment="1">
      <alignment horizontal="right"/>
    </xf>
    <xf numFmtId="168" fontId="18" fillId="0" borderId="5" xfId="16" applyNumberFormat="1" applyFont="1" applyBorder="1"/>
    <xf numFmtId="168" fontId="18" fillId="0" borderId="5" xfId="16" applyNumberFormat="1" applyFont="1" applyBorder="1" applyAlignment="1">
      <alignment horizontal="right"/>
    </xf>
    <xf numFmtId="3" fontId="18" fillId="0" borderId="6" xfId="20" applyNumberFormat="1" applyFont="1" applyBorder="1" applyAlignment="1">
      <alignment horizontal="right"/>
    </xf>
    <xf numFmtId="168" fontId="11" fillId="0" borderId="5" xfId="16" applyNumberFormat="1" applyFont="1" applyBorder="1"/>
    <xf numFmtId="168" fontId="11" fillId="0" borderId="5" xfId="16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68" fontId="18" fillId="0" borderId="8" xfId="16" applyNumberFormat="1" applyFont="1" applyBorder="1"/>
    <xf numFmtId="168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1" fillId="2" borderId="6" xfId="0" applyFont="1" applyFill="1" applyBorder="1" applyAlignment="1">
      <alignment wrapText="1"/>
    </xf>
    <xf numFmtId="166" fontId="31" fillId="2" borderId="4" xfId="23" applyNumberFormat="1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66" fontId="29" fillId="0" borderId="4" xfId="23" applyNumberFormat="1" applyFont="1" applyBorder="1" applyAlignment="1">
      <alignment horizontal="center"/>
    </xf>
    <xf numFmtId="165" fontId="29" fillId="0" borderId="4" xfId="20" applyNumberFormat="1" applyFont="1" applyBorder="1" applyAlignment="1">
      <alignment horizontal="center"/>
    </xf>
    <xf numFmtId="0" fontId="29" fillId="0" borderId="6" xfId="0" applyFont="1" applyBorder="1" applyAlignment="1">
      <alignment horizontal="left" wrapText="1" indent="1"/>
    </xf>
    <xf numFmtId="166" fontId="29" fillId="0" borderId="5" xfId="23" applyNumberFormat="1" applyFont="1" applyBorder="1" applyAlignment="1">
      <alignment horizontal="center"/>
    </xf>
    <xf numFmtId="165" fontId="29" fillId="0" borderId="5" xfId="24" applyNumberFormat="1" applyFont="1" applyBorder="1" applyAlignment="1">
      <alignment horizontal="center"/>
    </xf>
    <xf numFmtId="0" fontId="29" fillId="0" borderId="9" xfId="0" applyFont="1" applyBorder="1" applyAlignment="1">
      <alignment horizontal="left" wrapText="1" indent="1"/>
    </xf>
    <xf numFmtId="165" fontId="29" fillId="0" borderId="8" xfId="20" applyNumberFormat="1" applyFont="1" applyBorder="1" applyAlignment="1">
      <alignment horizontal="center"/>
    </xf>
    <xf numFmtId="0" fontId="31" fillId="2" borderId="4" xfId="0" applyFont="1" applyFill="1" applyBorder="1" applyAlignment="1">
      <alignment vertical="center" wrapText="1"/>
    </xf>
    <xf numFmtId="166" fontId="31" fillId="2" borderId="4" xfId="23" applyNumberFormat="1" applyFont="1" applyFill="1" applyBorder="1" applyAlignment="1">
      <alignment horizontal="center" vertical="center"/>
    </xf>
    <xf numFmtId="165" fontId="31" fillId="2" borderId="4" xfId="20" applyNumberFormat="1" applyFont="1" applyFill="1" applyBorder="1" applyAlignment="1">
      <alignment horizontal="center" vertical="center"/>
    </xf>
    <xf numFmtId="0" fontId="29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30" fillId="2" borderId="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16" fillId="2" borderId="17" xfId="7" applyFont="1" applyFill="1" applyBorder="1" applyAlignment="1">
      <alignment horizontal="center" wrapText="1"/>
    </xf>
    <xf numFmtId="0" fontId="16" fillId="2" borderId="29" xfId="7" applyFont="1" applyFill="1" applyBorder="1" applyAlignment="1">
      <alignment horizontal="center" wrapText="1"/>
    </xf>
    <xf numFmtId="0" fontId="17" fillId="2" borderId="29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2" fillId="3" borderId="30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5" fillId="2" borderId="28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0" fillId="2" borderId="25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3" xfId="7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2" xfId="7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5" fillId="2" borderId="29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5" fillId="2" borderId="32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0" fillId="2" borderId="31" xfId="7" applyFont="1" applyFill="1" applyBorder="1" applyAlignment="1">
      <alignment horizontal="center" wrapText="1"/>
    </xf>
    <xf numFmtId="0" fontId="10" fillId="2" borderId="32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29" xfId="7" applyFont="1" applyFill="1" applyBorder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2" borderId="34" xfId="7" applyFont="1" applyFill="1" applyBorder="1" applyAlignment="1">
      <alignment horizontal="center" vertical="center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0" fillId="2" borderId="31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0" fillId="2" borderId="24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7" fillId="2" borderId="29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0" fillId="2" borderId="30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2" fillId="0" borderId="0" xfId="7" applyFont="1" applyAlignment="1">
      <alignment horizontal="center" wrapText="1"/>
    </xf>
    <xf numFmtId="0" fontId="29" fillId="0" borderId="0" xfId="0" applyFont="1"/>
    <xf numFmtId="14" fontId="29" fillId="0" borderId="0" xfId="0" applyNumberFormat="1" applyFont="1"/>
    <xf numFmtId="0" fontId="29" fillId="0" borderId="0" xfId="0" applyFont="1" applyAlignment="1">
      <alignment horizontal="right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/>
    </xf>
    <xf numFmtId="0" fontId="33" fillId="0" borderId="5" xfId="0" applyFont="1" applyBorder="1" applyAlignment="1">
      <alignment horizontal="left" indent="1"/>
    </xf>
    <xf numFmtId="0" fontId="33" fillId="0" borderId="8" xfId="0" applyFont="1" applyBorder="1" applyAlignment="1">
      <alignment horizontal="left" indent="1"/>
    </xf>
    <xf numFmtId="0" fontId="34" fillId="0" borderId="0" xfId="0" applyFont="1"/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11BF4201-3E1B-4539-9F93-4710CE3952BC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FD2B446D-1DBA-4E08-991C-2D20DAF5EE56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B9A93CD0-5DB4-496A-801F-BBEC9884D22D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85725</xdr:rowOff>
    </xdr:from>
    <xdr:to>
      <xdr:col>8</xdr:col>
      <xdr:colOff>477912</xdr:colOff>
      <xdr:row>41</xdr:row>
      <xdr:rowOff>40711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84196BA-7247-4200-BDC1-FC69A7EE1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876675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9</xdr:col>
      <xdr:colOff>485775</xdr:colOff>
      <xdr:row>20</xdr:row>
      <xdr:rowOff>0</xdr:rowOff>
    </xdr:from>
    <xdr:to>
      <xdr:col>19</xdr:col>
      <xdr:colOff>546510</xdr:colOff>
      <xdr:row>41</xdr:row>
      <xdr:rowOff>85725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24EEBCC-BE87-4730-B33A-64F9ED5B8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3790950"/>
          <a:ext cx="6156735" cy="3886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E0EB8-09D8-4D5E-A471-232E3BFFB652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41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">
        <v>45419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151</v>
      </c>
      <c r="H2" s="61" t="s">
        <v>152</v>
      </c>
    </row>
    <row r="3" spans="1:256" ht="24.75" customHeight="1" x14ac:dyDescent="0.2">
      <c r="B3" s="79" t="s">
        <v>153</v>
      </c>
      <c r="C3" s="80"/>
      <c r="D3" s="80"/>
      <c r="E3" s="80"/>
      <c r="F3" s="80"/>
      <c r="G3" s="80"/>
      <c r="H3" s="81"/>
    </row>
    <row r="4" spans="1:256" ht="24.75" customHeight="1" x14ac:dyDescent="0.2">
      <c r="B4" s="62"/>
      <c r="C4" s="63" t="s">
        <v>161</v>
      </c>
      <c r="D4" s="63" t="s">
        <v>162</v>
      </c>
      <c r="E4" s="64" t="s">
        <v>154</v>
      </c>
      <c r="F4" s="63" t="s">
        <v>163</v>
      </c>
      <c r="G4" s="63" t="s">
        <v>164</v>
      </c>
      <c r="H4" s="64" t="s">
        <v>154</v>
      </c>
    </row>
    <row r="5" spans="1:256" ht="24.75" customHeight="1" x14ac:dyDescent="0.2">
      <c r="B5" s="65" t="s">
        <v>155</v>
      </c>
      <c r="C5" s="66">
        <v>44386</v>
      </c>
      <c r="D5" s="66">
        <v>35486</v>
      </c>
      <c r="E5" s="67">
        <v>0.25080313363016393</v>
      </c>
      <c r="F5" s="66">
        <v>183082</v>
      </c>
      <c r="G5" s="66">
        <v>158517</v>
      </c>
      <c r="H5" s="67">
        <v>0.15496760599809489</v>
      </c>
    </row>
    <row r="6" spans="1:256" ht="24.75" customHeight="1" x14ac:dyDescent="0.2">
      <c r="B6" s="65" t="s">
        <v>156</v>
      </c>
      <c r="C6" s="66">
        <v>5247</v>
      </c>
      <c r="D6" s="66">
        <v>4141</v>
      </c>
      <c r="E6" s="67">
        <v>0.26708524510987686</v>
      </c>
      <c r="F6" s="66">
        <v>21375</v>
      </c>
      <c r="G6" s="66">
        <v>19969</v>
      </c>
      <c r="H6" s="67">
        <v>7.0409134157944919E-2</v>
      </c>
    </row>
    <row r="7" spans="1:256" ht="24.75" customHeight="1" x14ac:dyDescent="0.2">
      <c r="B7" s="68" t="s">
        <v>157</v>
      </c>
      <c r="C7" s="69">
        <f>C6-C8</f>
        <v>4943</v>
      </c>
      <c r="D7" s="69">
        <f>D6-D8</f>
        <v>3986</v>
      </c>
      <c r="E7" s="70">
        <f>C7/D7-1</f>
        <v>0.24009031610637233</v>
      </c>
      <c r="F7" s="69">
        <f>F6-F8</f>
        <v>20615</v>
      </c>
      <c r="G7" s="69">
        <f>G6-G8</f>
        <v>19413</v>
      </c>
      <c r="H7" s="70">
        <f>F7/G7-1</f>
        <v>6.191727193118024E-2</v>
      </c>
    </row>
    <row r="8" spans="1:256" ht="24.75" customHeight="1" x14ac:dyDescent="0.2">
      <c r="B8" s="71" t="s">
        <v>158</v>
      </c>
      <c r="C8" s="69">
        <v>304</v>
      </c>
      <c r="D8" s="69">
        <v>155</v>
      </c>
      <c r="E8" s="72">
        <v>0.96129032258064506</v>
      </c>
      <c r="F8" s="69">
        <v>760</v>
      </c>
      <c r="G8" s="69">
        <v>556</v>
      </c>
      <c r="H8" s="72">
        <v>0.36690647482014382</v>
      </c>
    </row>
    <row r="9" spans="1:256" ht="25.5" customHeight="1" x14ac:dyDescent="0.2">
      <c r="B9" s="73" t="s">
        <v>159</v>
      </c>
      <c r="C9" s="74">
        <v>49633</v>
      </c>
      <c r="D9" s="74">
        <v>39627</v>
      </c>
      <c r="E9" s="75">
        <v>0.25250460544578202</v>
      </c>
      <c r="F9" s="74">
        <v>204457</v>
      </c>
      <c r="G9" s="74">
        <v>178486</v>
      </c>
      <c r="H9" s="75">
        <v>0.14550721064957473</v>
      </c>
    </row>
    <row r="10" spans="1:256" x14ac:dyDescent="0.2">
      <c r="B10" s="76" t="s">
        <v>160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45419</v>
      </c>
    </row>
    <row r="2" spans="2:16" ht="14.45" customHeight="1" x14ac:dyDescent="0.2">
      <c r="B2" s="107" t="s">
        <v>45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6" ht="14.45" customHeight="1" x14ac:dyDescent="0.2">
      <c r="B3" s="108" t="s">
        <v>46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6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01" t="s">
        <v>0</v>
      </c>
      <c r="C5" s="103" t="s">
        <v>1</v>
      </c>
      <c r="D5" s="112" t="s">
        <v>123</v>
      </c>
      <c r="E5" s="90"/>
      <c r="F5" s="90"/>
      <c r="G5" s="90"/>
      <c r="H5" s="113"/>
      <c r="I5" s="114" t="s">
        <v>114</v>
      </c>
      <c r="J5" s="113"/>
      <c r="K5" s="114" t="s">
        <v>124</v>
      </c>
      <c r="L5" s="90"/>
      <c r="M5" s="90"/>
      <c r="N5" s="90"/>
      <c r="O5" s="91"/>
    </row>
    <row r="6" spans="2:16" ht="14.45" customHeight="1" thickBot="1" x14ac:dyDescent="0.25">
      <c r="B6" s="102"/>
      <c r="C6" s="104"/>
      <c r="D6" s="92" t="s">
        <v>125</v>
      </c>
      <c r="E6" s="88"/>
      <c r="F6" s="88"/>
      <c r="G6" s="88"/>
      <c r="H6" s="109"/>
      <c r="I6" s="115" t="s">
        <v>115</v>
      </c>
      <c r="J6" s="109"/>
      <c r="K6" s="115" t="s">
        <v>126</v>
      </c>
      <c r="L6" s="88"/>
      <c r="M6" s="88"/>
      <c r="N6" s="88"/>
      <c r="O6" s="89"/>
    </row>
    <row r="7" spans="2:16" ht="14.45" customHeight="1" x14ac:dyDescent="0.2">
      <c r="B7" s="102"/>
      <c r="C7" s="104"/>
      <c r="D7" s="93">
        <v>2024</v>
      </c>
      <c r="E7" s="94"/>
      <c r="F7" s="93">
        <v>2023</v>
      </c>
      <c r="G7" s="94"/>
      <c r="H7" s="82" t="s">
        <v>5</v>
      </c>
      <c r="I7" s="105">
        <v>2024</v>
      </c>
      <c r="J7" s="105" t="s">
        <v>127</v>
      </c>
      <c r="K7" s="93">
        <v>2024</v>
      </c>
      <c r="L7" s="94"/>
      <c r="M7" s="93">
        <v>2023</v>
      </c>
      <c r="N7" s="94"/>
      <c r="O7" s="82" t="s">
        <v>5</v>
      </c>
    </row>
    <row r="8" spans="2:16" ht="14.45" customHeight="1" thickBot="1" x14ac:dyDescent="0.25">
      <c r="B8" s="99" t="s">
        <v>6</v>
      </c>
      <c r="C8" s="97" t="s">
        <v>7</v>
      </c>
      <c r="D8" s="110"/>
      <c r="E8" s="111"/>
      <c r="F8" s="110"/>
      <c r="G8" s="111"/>
      <c r="H8" s="83"/>
      <c r="I8" s="106"/>
      <c r="J8" s="106"/>
      <c r="K8" s="110"/>
      <c r="L8" s="111"/>
      <c r="M8" s="110"/>
      <c r="N8" s="111"/>
      <c r="O8" s="83"/>
    </row>
    <row r="9" spans="2:16" ht="14.45" customHeight="1" x14ac:dyDescent="0.2">
      <c r="B9" s="99"/>
      <c r="C9" s="97"/>
      <c r="D9" s="7" t="s">
        <v>8</v>
      </c>
      <c r="E9" s="8" t="s">
        <v>2</v>
      </c>
      <c r="F9" s="7" t="s">
        <v>8</v>
      </c>
      <c r="G9" s="8" t="s">
        <v>2</v>
      </c>
      <c r="H9" s="84" t="s">
        <v>9</v>
      </c>
      <c r="I9" s="9" t="s">
        <v>8</v>
      </c>
      <c r="J9" s="116" t="s">
        <v>128</v>
      </c>
      <c r="K9" s="7" t="s">
        <v>8</v>
      </c>
      <c r="L9" s="8" t="s">
        <v>2</v>
      </c>
      <c r="M9" s="7" t="s">
        <v>8</v>
      </c>
      <c r="N9" s="8" t="s">
        <v>2</v>
      </c>
      <c r="O9" s="84" t="s">
        <v>9</v>
      </c>
    </row>
    <row r="10" spans="2:16" ht="14.45" customHeight="1" thickBot="1" x14ac:dyDescent="0.25">
      <c r="B10" s="100"/>
      <c r="C10" s="98"/>
      <c r="D10" s="10" t="s">
        <v>10</v>
      </c>
      <c r="E10" s="11" t="s">
        <v>11</v>
      </c>
      <c r="F10" s="10" t="s">
        <v>10</v>
      </c>
      <c r="G10" s="11" t="s">
        <v>11</v>
      </c>
      <c r="H10" s="85"/>
      <c r="I10" s="12" t="s">
        <v>10</v>
      </c>
      <c r="J10" s="117"/>
      <c r="K10" s="10" t="s">
        <v>10</v>
      </c>
      <c r="L10" s="11" t="s">
        <v>11</v>
      </c>
      <c r="M10" s="10" t="s">
        <v>10</v>
      </c>
      <c r="N10" s="11" t="s">
        <v>11</v>
      </c>
      <c r="O10" s="85"/>
    </row>
    <row r="11" spans="2:16" ht="14.25" customHeight="1" thickBot="1" x14ac:dyDescent="0.25">
      <c r="B11" s="13">
        <v>1</v>
      </c>
      <c r="C11" s="14" t="s">
        <v>20</v>
      </c>
      <c r="D11" s="15">
        <v>8273</v>
      </c>
      <c r="E11" s="16">
        <v>0.18638759969359708</v>
      </c>
      <c r="F11" s="15">
        <v>5875</v>
      </c>
      <c r="G11" s="16">
        <v>0.16555824832328242</v>
      </c>
      <c r="H11" s="17">
        <v>0.40817021276595744</v>
      </c>
      <c r="I11" s="15">
        <v>8712</v>
      </c>
      <c r="J11" s="17">
        <v>-5.0390266299357167E-2</v>
      </c>
      <c r="K11" s="15">
        <v>36574</v>
      </c>
      <c r="L11" s="16">
        <v>0.19976840978359423</v>
      </c>
      <c r="M11" s="15">
        <v>32014</v>
      </c>
      <c r="N11" s="16">
        <v>0.20195941129342596</v>
      </c>
      <c r="O11" s="17">
        <v>0.14243768351346286</v>
      </c>
      <c r="P11" s="18"/>
    </row>
    <row r="12" spans="2:16" ht="14.45" customHeight="1" thickBot="1" x14ac:dyDescent="0.25">
      <c r="B12" s="19">
        <v>2</v>
      </c>
      <c r="C12" s="20" t="s">
        <v>18</v>
      </c>
      <c r="D12" s="21">
        <v>5335</v>
      </c>
      <c r="E12" s="22">
        <v>0.12019555715766232</v>
      </c>
      <c r="F12" s="21">
        <v>4292</v>
      </c>
      <c r="G12" s="22">
        <v>0.12094910668996224</v>
      </c>
      <c r="H12" s="23">
        <v>0.24301025163094137</v>
      </c>
      <c r="I12" s="21">
        <v>5551</v>
      </c>
      <c r="J12" s="23">
        <v>-3.8911907764366815E-2</v>
      </c>
      <c r="K12" s="21">
        <v>20072</v>
      </c>
      <c r="L12" s="22">
        <v>0.10963393452114353</v>
      </c>
      <c r="M12" s="21">
        <v>16974</v>
      </c>
      <c r="N12" s="22">
        <v>0.1070799977289502</v>
      </c>
      <c r="O12" s="23">
        <v>0.18251443383999066</v>
      </c>
      <c r="P12" s="18"/>
    </row>
    <row r="13" spans="2:16" ht="14.45" customHeight="1" thickBot="1" x14ac:dyDescent="0.25">
      <c r="B13" s="13">
        <v>3</v>
      </c>
      <c r="C13" s="14" t="s">
        <v>19</v>
      </c>
      <c r="D13" s="15">
        <v>3209</v>
      </c>
      <c r="E13" s="16">
        <v>7.2297571306267738E-2</v>
      </c>
      <c r="F13" s="15">
        <v>3025</v>
      </c>
      <c r="G13" s="16">
        <v>8.5244885306881582E-2</v>
      </c>
      <c r="H13" s="17">
        <v>6.0826446280991764E-2</v>
      </c>
      <c r="I13" s="15">
        <v>3418</v>
      </c>
      <c r="J13" s="17">
        <v>-6.11468695143359E-2</v>
      </c>
      <c r="K13" s="15">
        <v>11002</v>
      </c>
      <c r="L13" s="16">
        <v>6.0093291530571004E-2</v>
      </c>
      <c r="M13" s="15">
        <v>10895</v>
      </c>
      <c r="N13" s="16">
        <v>6.873079858942574E-2</v>
      </c>
      <c r="O13" s="17">
        <v>9.8210188159706391E-3</v>
      </c>
      <c r="P13" s="18"/>
    </row>
    <row r="14" spans="2:16" ht="14.45" customHeight="1" thickBot="1" x14ac:dyDescent="0.25">
      <c r="B14" s="19">
        <v>4</v>
      </c>
      <c r="C14" s="20" t="s">
        <v>23</v>
      </c>
      <c r="D14" s="21">
        <v>2244</v>
      </c>
      <c r="E14" s="22">
        <v>5.0556481773532197E-2</v>
      </c>
      <c r="F14" s="21">
        <v>2752</v>
      </c>
      <c r="G14" s="22">
        <v>7.755171053373161E-2</v>
      </c>
      <c r="H14" s="23">
        <v>-0.18459302325581395</v>
      </c>
      <c r="I14" s="21">
        <v>2422</v>
      </c>
      <c r="J14" s="23">
        <v>-7.3492981007431846E-2</v>
      </c>
      <c r="K14" s="21">
        <v>10602</v>
      </c>
      <c r="L14" s="22">
        <v>5.7908478168252474E-2</v>
      </c>
      <c r="M14" s="21">
        <v>11803</v>
      </c>
      <c r="N14" s="22">
        <v>7.4458890844515097E-2</v>
      </c>
      <c r="O14" s="23">
        <v>-0.10175379140896379</v>
      </c>
      <c r="P14" s="18"/>
    </row>
    <row r="15" spans="2:16" ht="14.45" customHeight="1" thickBot="1" x14ac:dyDescent="0.25">
      <c r="B15" s="13">
        <v>5</v>
      </c>
      <c r="C15" s="14" t="s">
        <v>24</v>
      </c>
      <c r="D15" s="15">
        <v>2315</v>
      </c>
      <c r="E15" s="16">
        <v>5.2156085252106521E-2</v>
      </c>
      <c r="F15" s="15">
        <v>1900</v>
      </c>
      <c r="G15" s="16">
        <v>5.354224201093389E-2</v>
      </c>
      <c r="H15" s="17">
        <v>0.21842105263157885</v>
      </c>
      <c r="I15" s="15">
        <v>2442</v>
      </c>
      <c r="J15" s="17">
        <v>-5.200655200655202E-2</v>
      </c>
      <c r="K15" s="15">
        <v>9870</v>
      </c>
      <c r="L15" s="16">
        <v>5.3910269715209576E-2</v>
      </c>
      <c r="M15" s="15">
        <v>7949</v>
      </c>
      <c r="N15" s="16">
        <v>5.0146041118618194E-2</v>
      </c>
      <c r="O15" s="17">
        <v>0.24166561831676936</v>
      </c>
      <c r="P15" s="18"/>
    </row>
    <row r="16" spans="2:16" ht="14.45" customHeight="1" thickBot="1" x14ac:dyDescent="0.25">
      <c r="B16" s="19">
        <v>6</v>
      </c>
      <c r="C16" s="20" t="s">
        <v>17</v>
      </c>
      <c r="D16" s="21">
        <v>2150</v>
      </c>
      <c r="E16" s="22">
        <v>4.8438696886405626E-2</v>
      </c>
      <c r="F16" s="21">
        <v>1770</v>
      </c>
      <c r="G16" s="22">
        <v>4.9878825452291047E-2</v>
      </c>
      <c r="H16" s="23">
        <v>0.21468926553672318</v>
      </c>
      <c r="I16" s="21">
        <v>2635</v>
      </c>
      <c r="J16" s="23">
        <v>-0.18406072106261862</v>
      </c>
      <c r="K16" s="21">
        <v>9318</v>
      </c>
      <c r="L16" s="22">
        <v>5.0895227275210016E-2</v>
      </c>
      <c r="M16" s="21">
        <v>7327</v>
      </c>
      <c r="N16" s="22">
        <v>4.6222171754449051E-2</v>
      </c>
      <c r="O16" s="23">
        <v>0.27173467995086664</v>
      </c>
    </row>
    <row r="17" spans="2:16" ht="14.45" customHeight="1" thickBot="1" x14ac:dyDescent="0.25">
      <c r="B17" s="13">
        <v>7</v>
      </c>
      <c r="C17" s="14" t="s">
        <v>32</v>
      </c>
      <c r="D17" s="15">
        <v>2682</v>
      </c>
      <c r="E17" s="16">
        <v>6.0424458162483666E-2</v>
      </c>
      <c r="F17" s="15">
        <v>1610</v>
      </c>
      <c r="G17" s="16">
        <v>4.5370005072422927E-2</v>
      </c>
      <c r="H17" s="17">
        <v>0.66583850931677024</v>
      </c>
      <c r="I17" s="15">
        <v>2482</v>
      </c>
      <c r="J17" s="17">
        <v>8.0580177276390108E-2</v>
      </c>
      <c r="K17" s="15">
        <v>9113</v>
      </c>
      <c r="L17" s="16">
        <v>4.9775510427021774E-2</v>
      </c>
      <c r="M17" s="15">
        <v>5901</v>
      </c>
      <c r="N17" s="16">
        <v>3.7226291186434265E-2</v>
      </c>
      <c r="O17" s="17">
        <v>0.54431452296220972</v>
      </c>
    </row>
    <row r="18" spans="2:16" ht="14.45" customHeight="1" thickBot="1" x14ac:dyDescent="0.25">
      <c r="B18" s="19">
        <v>8</v>
      </c>
      <c r="C18" s="20" t="s">
        <v>33</v>
      </c>
      <c r="D18" s="21">
        <v>1848</v>
      </c>
      <c r="E18" s="22">
        <v>4.1634749695850043E-2</v>
      </c>
      <c r="F18" s="21">
        <v>2073</v>
      </c>
      <c r="G18" s="22">
        <v>5.8417404046666288E-2</v>
      </c>
      <c r="H18" s="23">
        <v>-0.1085383502170767</v>
      </c>
      <c r="I18" s="21">
        <v>2237</v>
      </c>
      <c r="J18" s="23">
        <v>-0.17389360751005811</v>
      </c>
      <c r="K18" s="21">
        <v>8547</v>
      </c>
      <c r="L18" s="22">
        <v>4.668399951934106E-2</v>
      </c>
      <c r="M18" s="21">
        <v>8119</v>
      </c>
      <c r="N18" s="22">
        <v>5.1218481298535803E-2</v>
      </c>
      <c r="O18" s="23">
        <v>5.2715851705875005E-2</v>
      </c>
    </row>
    <row r="19" spans="2:16" ht="14.45" customHeight="1" thickBot="1" x14ac:dyDescent="0.25">
      <c r="B19" s="13">
        <v>9</v>
      </c>
      <c r="C19" s="14" t="s">
        <v>34</v>
      </c>
      <c r="D19" s="15">
        <v>2037</v>
      </c>
      <c r="E19" s="16">
        <v>4.589284909656198E-2</v>
      </c>
      <c r="F19" s="15">
        <v>1120</v>
      </c>
      <c r="G19" s="16">
        <v>3.1561742659076818E-2</v>
      </c>
      <c r="H19" s="17">
        <v>0.81875000000000009</v>
      </c>
      <c r="I19" s="15">
        <v>2227</v>
      </c>
      <c r="J19" s="17">
        <v>-8.5316569375841977E-2</v>
      </c>
      <c r="K19" s="15">
        <v>7049</v>
      </c>
      <c r="L19" s="16">
        <v>3.850187347745819E-2</v>
      </c>
      <c r="M19" s="15">
        <v>4530</v>
      </c>
      <c r="N19" s="16">
        <v>2.8577376558981054E-2</v>
      </c>
      <c r="O19" s="17">
        <v>0.55607064017660046</v>
      </c>
    </row>
    <row r="20" spans="2:16" ht="14.45" customHeight="1" thickBot="1" x14ac:dyDescent="0.25">
      <c r="B20" s="19">
        <v>10</v>
      </c>
      <c r="C20" s="20" t="s">
        <v>25</v>
      </c>
      <c r="D20" s="21">
        <v>1797</v>
      </c>
      <c r="E20" s="22">
        <v>4.0485738746451581E-2</v>
      </c>
      <c r="F20" s="21">
        <v>1246</v>
      </c>
      <c r="G20" s="22">
        <v>3.5112438708222962E-2</v>
      </c>
      <c r="H20" s="23">
        <v>0.442215088282504</v>
      </c>
      <c r="I20" s="21">
        <v>1858</v>
      </c>
      <c r="J20" s="23">
        <v>-3.2831001076426225E-2</v>
      </c>
      <c r="K20" s="21">
        <v>6428</v>
      </c>
      <c r="L20" s="22">
        <v>3.5109950732458678E-2</v>
      </c>
      <c r="M20" s="21">
        <v>5258</v>
      </c>
      <c r="N20" s="22">
        <v>3.3169943917687059E-2</v>
      </c>
      <c r="O20" s="23">
        <v>0.2225180677063523</v>
      </c>
    </row>
    <row r="21" spans="2:16" ht="14.45" customHeight="1" thickBot="1" x14ac:dyDescent="0.25">
      <c r="B21" s="13">
        <v>11</v>
      </c>
      <c r="C21" s="14" t="s">
        <v>30</v>
      </c>
      <c r="D21" s="15">
        <v>1593</v>
      </c>
      <c r="E21" s="16">
        <v>3.5889694948857749E-2</v>
      </c>
      <c r="F21" s="15">
        <v>1488</v>
      </c>
      <c r="G21" s="16">
        <v>4.1932029532773488E-2</v>
      </c>
      <c r="H21" s="17">
        <v>7.0564516129032251E-2</v>
      </c>
      <c r="I21" s="15">
        <v>1766</v>
      </c>
      <c r="J21" s="17">
        <v>-9.796149490373729E-2</v>
      </c>
      <c r="K21" s="15">
        <v>6197</v>
      </c>
      <c r="L21" s="16">
        <v>3.3848221015719729E-2</v>
      </c>
      <c r="M21" s="15">
        <v>6857</v>
      </c>
      <c r="N21" s="16">
        <v>4.3257190080559185E-2</v>
      </c>
      <c r="O21" s="17">
        <v>-9.6252005250109351E-2</v>
      </c>
    </row>
    <row r="22" spans="2:16" ht="14.45" customHeight="1" thickBot="1" x14ac:dyDescent="0.25">
      <c r="B22" s="19">
        <v>12</v>
      </c>
      <c r="C22" s="20" t="s">
        <v>22</v>
      </c>
      <c r="D22" s="21">
        <v>1241</v>
      </c>
      <c r="E22" s="22">
        <v>2.7959266435362503E-2</v>
      </c>
      <c r="F22" s="21">
        <v>1154</v>
      </c>
      <c r="G22" s="22">
        <v>3.2519866989798793E-2</v>
      </c>
      <c r="H22" s="23">
        <v>7.5389948006932439E-2</v>
      </c>
      <c r="I22" s="21">
        <v>1344</v>
      </c>
      <c r="J22" s="23">
        <v>-7.6636904761904767E-2</v>
      </c>
      <c r="K22" s="21">
        <v>4372</v>
      </c>
      <c r="L22" s="22">
        <v>2.3880010050141467E-2</v>
      </c>
      <c r="M22" s="21">
        <v>4623</v>
      </c>
      <c r="N22" s="22">
        <v>2.9164064422112456E-2</v>
      </c>
      <c r="O22" s="23">
        <v>-5.4293748648064022E-2</v>
      </c>
    </row>
    <row r="23" spans="2:16" ht="14.25" customHeight="1" thickBot="1" x14ac:dyDescent="0.25">
      <c r="B23" s="13">
        <v>13</v>
      </c>
      <c r="C23" s="14" t="s">
        <v>62</v>
      </c>
      <c r="D23" s="15">
        <v>994</v>
      </c>
      <c r="E23" s="16">
        <v>2.2394448700040554E-2</v>
      </c>
      <c r="F23" s="15">
        <v>914</v>
      </c>
      <c r="G23" s="16">
        <v>2.5756636419996617E-2</v>
      </c>
      <c r="H23" s="17">
        <v>8.7527352297593009E-2</v>
      </c>
      <c r="I23" s="15">
        <v>853</v>
      </c>
      <c r="J23" s="17">
        <v>0.16529894490035169</v>
      </c>
      <c r="K23" s="15">
        <v>4321</v>
      </c>
      <c r="L23" s="16">
        <v>2.3601446346445856E-2</v>
      </c>
      <c r="M23" s="15">
        <v>3535</v>
      </c>
      <c r="N23" s="16">
        <v>2.2300447270639741E-2</v>
      </c>
      <c r="O23" s="17">
        <v>0.22234794908062239</v>
      </c>
    </row>
    <row r="24" spans="2:16" ht="14.25" customHeight="1" thickBot="1" x14ac:dyDescent="0.25">
      <c r="B24" s="19">
        <v>14</v>
      </c>
      <c r="C24" s="20" t="s">
        <v>26</v>
      </c>
      <c r="D24" s="21">
        <v>438</v>
      </c>
      <c r="E24" s="22">
        <v>9.8679763889514705E-3</v>
      </c>
      <c r="F24" s="21">
        <v>500</v>
      </c>
      <c r="G24" s="22">
        <v>1.4090063687087866E-2</v>
      </c>
      <c r="H24" s="23">
        <v>-0.124</v>
      </c>
      <c r="I24" s="21">
        <v>2074</v>
      </c>
      <c r="J24" s="23">
        <v>-0.78881388621022186</v>
      </c>
      <c r="K24" s="21">
        <v>4145</v>
      </c>
      <c r="L24" s="22">
        <v>2.2640128467025705E-2</v>
      </c>
      <c r="M24" s="21">
        <v>2256</v>
      </c>
      <c r="N24" s="22">
        <v>1.4231912034671361E-2</v>
      </c>
      <c r="O24" s="23">
        <v>0.83732269503546108</v>
      </c>
    </row>
    <row r="25" spans="2:16" ht="14.25" customHeight="1" thickBot="1" x14ac:dyDescent="0.25">
      <c r="B25" s="13">
        <v>15</v>
      </c>
      <c r="C25" s="14" t="s">
        <v>40</v>
      </c>
      <c r="D25" s="15">
        <v>1218</v>
      </c>
      <c r="E25" s="16">
        <v>2.7441085026810256E-2</v>
      </c>
      <c r="F25" s="15">
        <v>1049</v>
      </c>
      <c r="G25" s="16">
        <v>2.9560953615510342E-2</v>
      </c>
      <c r="H25" s="17">
        <v>0.16110581506196375</v>
      </c>
      <c r="I25" s="15">
        <v>895</v>
      </c>
      <c r="J25" s="17">
        <v>0.36089385474860336</v>
      </c>
      <c r="K25" s="15">
        <v>3764</v>
      </c>
      <c r="L25" s="16">
        <v>2.0559093739417309E-2</v>
      </c>
      <c r="M25" s="15">
        <v>3810</v>
      </c>
      <c r="N25" s="16">
        <v>2.4035276973447643E-2</v>
      </c>
      <c r="O25" s="17">
        <v>-1.207349081364828E-2</v>
      </c>
    </row>
    <row r="26" spans="2:16" ht="14.45" customHeight="1" thickBot="1" x14ac:dyDescent="0.25">
      <c r="B26" s="19">
        <v>16</v>
      </c>
      <c r="C26" s="20" t="s">
        <v>28</v>
      </c>
      <c r="D26" s="21">
        <v>524</v>
      </c>
      <c r="E26" s="22">
        <v>1.1805524264407697E-2</v>
      </c>
      <c r="F26" s="21">
        <v>515</v>
      </c>
      <c r="G26" s="22">
        <v>1.4512765597700502E-2</v>
      </c>
      <c r="H26" s="23">
        <v>1.7475728155339709E-2</v>
      </c>
      <c r="I26" s="21">
        <v>1025</v>
      </c>
      <c r="J26" s="23">
        <v>-0.48878048780487804</v>
      </c>
      <c r="K26" s="21">
        <v>3720</v>
      </c>
      <c r="L26" s="22">
        <v>2.0318764269562271E-2</v>
      </c>
      <c r="M26" s="21">
        <v>3400</v>
      </c>
      <c r="N26" s="22">
        <v>2.1448803598352228E-2</v>
      </c>
      <c r="O26" s="23">
        <v>9.4117647058823639E-2</v>
      </c>
    </row>
    <row r="27" spans="2:16" ht="14.45" customHeight="1" thickBot="1" x14ac:dyDescent="0.25">
      <c r="B27" s="13">
        <v>17</v>
      </c>
      <c r="C27" s="14" t="s">
        <v>21</v>
      </c>
      <c r="D27" s="15">
        <v>752</v>
      </c>
      <c r="E27" s="16">
        <v>1.6942279097012573E-2</v>
      </c>
      <c r="F27" s="15">
        <v>369</v>
      </c>
      <c r="G27" s="16">
        <v>1.0398467001070845E-2</v>
      </c>
      <c r="H27" s="17">
        <v>1.037940379403794</v>
      </c>
      <c r="I27" s="15">
        <v>1050</v>
      </c>
      <c r="J27" s="17">
        <v>-0.28380952380952384</v>
      </c>
      <c r="K27" s="15">
        <v>3601</v>
      </c>
      <c r="L27" s="16">
        <v>1.9668782294272512E-2</v>
      </c>
      <c r="M27" s="15">
        <v>4115</v>
      </c>
      <c r="N27" s="16">
        <v>2.5959360825652769E-2</v>
      </c>
      <c r="O27" s="17">
        <v>-0.12490886998784934</v>
      </c>
    </row>
    <row r="28" spans="2:16" ht="14.45" customHeight="1" thickBot="1" x14ac:dyDescent="0.25">
      <c r="B28" s="19">
        <v>18</v>
      </c>
      <c r="C28" s="20" t="s">
        <v>92</v>
      </c>
      <c r="D28" s="21">
        <v>826</v>
      </c>
      <c r="E28" s="22">
        <v>1.8609471454963278E-2</v>
      </c>
      <c r="F28" s="21">
        <v>701</v>
      </c>
      <c r="G28" s="22">
        <v>1.9754269289297188E-2</v>
      </c>
      <c r="H28" s="23">
        <v>0.17831669044222531</v>
      </c>
      <c r="I28" s="21">
        <v>888</v>
      </c>
      <c r="J28" s="23">
        <v>-6.9819819819819773E-2</v>
      </c>
      <c r="K28" s="21">
        <v>3534</v>
      </c>
      <c r="L28" s="22">
        <v>1.930282605608416E-2</v>
      </c>
      <c r="M28" s="21">
        <v>2354</v>
      </c>
      <c r="N28" s="22">
        <v>1.485014225603563E-2</v>
      </c>
      <c r="O28" s="23">
        <v>0.5012744265080713</v>
      </c>
    </row>
    <row r="29" spans="2:16" ht="14.45" customHeight="1" thickBot="1" x14ac:dyDescent="0.25">
      <c r="B29" s="13">
        <v>19</v>
      </c>
      <c r="C29" s="14" t="s">
        <v>31</v>
      </c>
      <c r="D29" s="15">
        <v>792</v>
      </c>
      <c r="E29" s="16">
        <v>1.7843464155364305E-2</v>
      </c>
      <c r="F29" s="15">
        <v>548</v>
      </c>
      <c r="G29" s="16">
        <v>1.5442709801048301E-2</v>
      </c>
      <c r="H29" s="17">
        <v>0.44525547445255476</v>
      </c>
      <c r="I29" s="15">
        <v>909</v>
      </c>
      <c r="J29" s="17">
        <v>-0.12871287128712872</v>
      </c>
      <c r="K29" s="15">
        <v>3486</v>
      </c>
      <c r="L29" s="16">
        <v>1.9040648452605936E-2</v>
      </c>
      <c r="M29" s="15">
        <v>2627</v>
      </c>
      <c r="N29" s="16">
        <v>1.6572355015550384E-2</v>
      </c>
      <c r="O29" s="17">
        <v>0.32698896079177775</v>
      </c>
      <c r="P29" s="3"/>
    </row>
    <row r="30" spans="2:16" ht="14.45" customHeight="1" thickBot="1" x14ac:dyDescent="0.25">
      <c r="B30" s="19">
        <v>20</v>
      </c>
      <c r="C30" s="20" t="s">
        <v>29</v>
      </c>
      <c r="D30" s="21">
        <v>439</v>
      </c>
      <c r="E30" s="22">
        <v>9.8905060154102636E-3</v>
      </c>
      <c r="F30" s="21">
        <v>212</v>
      </c>
      <c r="G30" s="22">
        <v>5.9741870033252547E-3</v>
      </c>
      <c r="H30" s="23">
        <v>1.0707547169811322</v>
      </c>
      <c r="I30" s="21">
        <v>1075</v>
      </c>
      <c r="J30" s="23">
        <v>-0.59162790697674417</v>
      </c>
      <c r="K30" s="21">
        <v>3184</v>
      </c>
      <c r="L30" s="22">
        <v>1.7391114364055452E-2</v>
      </c>
      <c r="M30" s="21">
        <v>1984</v>
      </c>
      <c r="N30" s="22">
        <v>1.2516007746803183E-2</v>
      </c>
      <c r="O30" s="23">
        <v>0.60483870967741926</v>
      </c>
      <c r="P30" s="3"/>
    </row>
    <row r="31" spans="2:16" ht="14.45" customHeight="1" thickBot="1" x14ac:dyDescent="0.25">
      <c r="B31" s="86" t="s">
        <v>43</v>
      </c>
      <c r="C31" s="87"/>
      <c r="D31" s="24">
        <f>SUM(D11:D30)</f>
        <v>40707</v>
      </c>
      <c r="E31" s="25">
        <f>D31/D33</f>
        <v>0.91711350425809945</v>
      </c>
      <c r="F31" s="24">
        <f>SUM(F11:F30)</f>
        <v>33113</v>
      </c>
      <c r="G31" s="25">
        <f>F31/F33</f>
        <v>0.93312855774108094</v>
      </c>
      <c r="H31" s="26">
        <f>D31/F31-1</f>
        <v>0.22933591036752943</v>
      </c>
      <c r="I31" s="24">
        <f>SUM(I11:I30)</f>
        <v>45863</v>
      </c>
      <c r="J31" s="25">
        <f>D31/I31-1</f>
        <v>-0.11242177790375685</v>
      </c>
      <c r="K31" s="24">
        <f>SUM(K11:K30)</f>
        <v>168899</v>
      </c>
      <c r="L31" s="25">
        <f>K31/K33</f>
        <v>0.92253198020559091</v>
      </c>
      <c r="M31" s="24">
        <f>SUM(M11:M30)</f>
        <v>146331</v>
      </c>
      <c r="N31" s="25">
        <f>M31/M33</f>
        <v>0.92312496451484694</v>
      </c>
      <c r="O31" s="26">
        <f>K31/M31-1</f>
        <v>0.1542256938037736</v>
      </c>
    </row>
    <row r="32" spans="2:16" ht="14.45" customHeight="1" thickBot="1" x14ac:dyDescent="0.25">
      <c r="B32" s="86" t="s">
        <v>12</v>
      </c>
      <c r="C32" s="87"/>
      <c r="D32" s="24">
        <f>D33-SUM(D11:D30)</f>
        <v>3679</v>
      </c>
      <c r="E32" s="25">
        <f>D32/D33</f>
        <v>8.2886495741900601E-2</v>
      </c>
      <c r="F32" s="24">
        <f>F33-SUM(F11:F30)</f>
        <v>2373</v>
      </c>
      <c r="G32" s="25">
        <f>F32/F33</f>
        <v>6.6871442258919014E-2</v>
      </c>
      <c r="H32" s="26">
        <f>D32/F32-1</f>
        <v>0.55035819637589545</v>
      </c>
      <c r="I32" s="24">
        <f>I33-SUM(I11:I30)</f>
        <v>4064</v>
      </c>
      <c r="J32" s="25">
        <f>D32/I32-1</f>
        <v>-9.4734251968503935E-2</v>
      </c>
      <c r="K32" s="24">
        <f>K33-SUM(K11:K30)</f>
        <v>14183</v>
      </c>
      <c r="L32" s="25">
        <f>K32/K33</f>
        <v>7.7468019794409065E-2</v>
      </c>
      <c r="M32" s="24">
        <f>M33-SUM(M11:M30)</f>
        <v>12186</v>
      </c>
      <c r="N32" s="25">
        <f>M32/M33</f>
        <v>7.6875035485153009E-2</v>
      </c>
      <c r="O32" s="26">
        <f>K32/M32-1</f>
        <v>0.16387657968160174</v>
      </c>
    </row>
    <row r="33" spans="2:22" ht="14.45" customHeight="1" thickBot="1" x14ac:dyDescent="0.25">
      <c r="B33" s="118" t="s">
        <v>13</v>
      </c>
      <c r="C33" s="119"/>
      <c r="D33" s="27">
        <v>44386</v>
      </c>
      <c r="E33" s="28">
        <v>1</v>
      </c>
      <c r="F33" s="27">
        <v>35486</v>
      </c>
      <c r="G33" s="28">
        <v>1.0000000000000002</v>
      </c>
      <c r="H33" s="29">
        <v>0.25080313363016393</v>
      </c>
      <c r="I33" s="27">
        <v>49927</v>
      </c>
      <c r="J33" s="29">
        <v>-0.11098203376930316</v>
      </c>
      <c r="K33" s="27">
        <v>183082</v>
      </c>
      <c r="L33" s="28">
        <v>1</v>
      </c>
      <c r="M33" s="27">
        <v>158517</v>
      </c>
      <c r="N33" s="28">
        <v>1.0000000000000004</v>
      </c>
      <c r="O33" s="29">
        <v>0.15496760599809489</v>
      </c>
      <c r="P33" s="30"/>
      <c r="Q33" s="30"/>
    </row>
    <row r="34" spans="2:22" ht="14.45" customHeight="1" x14ac:dyDescent="0.2">
      <c r="B34" s="31" t="s">
        <v>69</v>
      </c>
    </row>
    <row r="35" spans="2:22" x14ac:dyDescent="0.2">
      <c r="B35" s="32" t="s">
        <v>68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107" t="s">
        <v>135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33"/>
      <c r="N38" s="33"/>
      <c r="O38" s="107" t="s">
        <v>98</v>
      </c>
      <c r="P38" s="107"/>
      <c r="Q38" s="107"/>
      <c r="R38" s="107"/>
      <c r="S38" s="107"/>
      <c r="T38" s="107"/>
      <c r="U38" s="107"/>
      <c r="V38" s="107"/>
    </row>
    <row r="39" spans="2:22" x14ac:dyDescent="0.2">
      <c r="B39" s="108" t="s">
        <v>136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33"/>
      <c r="N39" s="33"/>
      <c r="O39" s="108" t="s">
        <v>99</v>
      </c>
      <c r="P39" s="108"/>
      <c r="Q39" s="108"/>
      <c r="R39" s="108"/>
      <c r="S39" s="108"/>
      <c r="T39" s="108"/>
      <c r="U39" s="108"/>
      <c r="V39" s="108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01" t="s">
        <v>0</v>
      </c>
      <c r="C41" s="103" t="s">
        <v>42</v>
      </c>
      <c r="D41" s="112" t="s">
        <v>123</v>
      </c>
      <c r="E41" s="90"/>
      <c r="F41" s="90"/>
      <c r="G41" s="90"/>
      <c r="H41" s="90"/>
      <c r="I41" s="91"/>
      <c r="J41" s="90" t="s">
        <v>114</v>
      </c>
      <c r="K41" s="90"/>
      <c r="L41" s="91"/>
      <c r="O41" s="101" t="s">
        <v>0</v>
      </c>
      <c r="P41" s="103" t="s">
        <v>42</v>
      </c>
      <c r="Q41" s="112" t="s">
        <v>133</v>
      </c>
      <c r="R41" s="90"/>
      <c r="S41" s="90"/>
      <c r="T41" s="90"/>
      <c r="U41" s="90"/>
      <c r="V41" s="91"/>
    </row>
    <row r="42" spans="2:22" ht="15" customHeight="1" thickBot="1" x14ac:dyDescent="0.25">
      <c r="B42" s="102"/>
      <c r="C42" s="104"/>
      <c r="D42" s="92" t="s">
        <v>125</v>
      </c>
      <c r="E42" s="88"/>
      <c r="F42" s="88"/>
      <c r="G42" s="88"/>
      <c r="H42" s="88"/>
      <c r="I42" s="89"/>
      <c r="J42" s="88" t="s">
        <v>115</v>
      </c>
      <c r="K42" s="88"/>
      <c r="L42" s="89"/>
      <c r="O42" s="102"/>
      <c r="P42" s="104"/>
      <c r="Q42" s="92" t="s">
        <v>126</v>
      </c>
      <c r="R42" s="88"/>
      <c r="S42" s="88"/>
      <c r="T42" s="88"/>
      <c r="U42" s="88"/>
      <c r="V42" s="89"/>
    </row>
    <row r="43" spans="2:22" ht="15" customHeight="1" x14ac:dyDescent="0.2">
      <c r="B43" s="102"/>
      <c r="C43" s="104"/>
      <c r="D43" s="93">
        <v>2024</v>
      </c>
      <c r="E43" s="94"/>
      <c r="F43" s="93">
        <v>2023</v>
      </c>
      <c r="G43" s="94"/>
      <c r="H43" s="82" t="s">
        <v>5</v>
      </c>
      <c r="I43" s="82" t="s">
        <v>48</v>
      </c>
      <c r="J43" s="82">
        <v>2023</v>
      </c>
      <c r="K43" s="82" t="s">
        <v>127</v>
      </c>
      <c r="L43" s="82" t="s">
        <v>131</v>
      </c>
      <c r="O43" s="102"/>
      <c r="P43" s="104"/>
      <c r="Q43" s="93">
        <v>2024</v>
      </c>
      <c r="R43" s="94"/>
      <c r="S43" s="93">
        <v>2023</v>
      </c>
      <c r="T43" s="94"/>
      <c r="U43" s="82" t="s">
        <v>5</v>
      </c>
      <c r="V43" s="82" t="s">
        <v>63</v>
      </c>
    </row>
    <row r="44" spans="2:22" ht="15" customHeight="1" thickBot="1" x14ac:dyDescent="0.25">
      <c r="B44" s="99" t="s">
        <v>6</v>
      </c>
      <c r="C44" s="97" t="s">
        <v>42</v>
      </c>
      <c r="D44" s="95"/>
      <c r="E44" s="96"/>
      <c r="F44" s="95"/>
      <c r="G44" s="96"/>
      <c r="H44" s="83"/>
      <c r="I44" s="83"/>
      <c r="J44" s="83"/>
      <c r="K44" s="83"/>
      <c r="L44" s="83"/>
      <c r="O44" s="99" t="s">
        <v>6</v>
      </c>
      <c r="P44" s="97" t="s">
        <v>42</v>
      </c>
      <c r="Q44" s="95"/>
      <c r="R44" s="96"/>
      <c r="S44" s="95"/>
      <c r="T44" s="96"/>
      <c r="U44" s="83"/>
      <c r="V44" s="83"/>
    </row>
    <row r="45" spans="2:22" ht="15" customHeight="1" x14ac:dyDescent="0.2">
      <c r="B45" s="99"/>
      <c r="C45" s="97"/>
      <c r="D45" s="7" t="s">
        <v>8</v>
      </c>
      <c r="E45" s="8" t="s">
        <v>2</v>
      </c>
      <c r="F45" s="7" t="s">
        <v>8</v>
      </c>
      <c r="G45" s="8" t="s">
        <v>2</v>
      </c>
      <c r="H45" s="84" t="s">
        <v>9</v>
      </c>
      <c r="I45" s="84" t="s">
        <v>49</v>
      </c>
      <c r="J45" s="84" t="s">
        <v>8</v>
      </c>
      <c r="K45" s="84" t="s">
        <v>128</v>
      </c>
      <c r="L45" s="84" t="s">
        <v>132</v>
      </c>
      <c r="O45" s="99"/>
      <c r="P45" s="97"/>
      <c r="Q45" s="7" t="s">
        <v>8</v>
      </c>
      <c r="R45" s="8" t="s">
        <v>2</v>
      </c>
      <c r="S45" s="7" t="s">
        <v>8</v>
      </c>
      <c r="T45" s="8" t="s">
        <v>2</v>
      </c>
      <c r="U45" s="84" t="s">
        <v>9</v>
      </c>
      <c r="V45" s="84" t="s">
        <v>64</v>
      </c>
    </row>
    <row r="46" spans="2:22" ht="15" customHeight="1" thickBot="1" x14ac:dyDescent="0.25">
      <c r="B46" s="100"/>
      <c r="C46" s="98"/>
      <c r="D46" s="10" t="s">
        <v>10</v>
      </c>
      <c r="E46" s="11" t="s">
        <v>11</v>
      </c>
      <c r="F46" s="10" t="s">
        <v>10</v>
      </c>
      <c r="G46" s="11" t="s">
        <v>11</v>
      </c>
      <c r="H46" s="85"/>
      <c r="I46" s="85"/>
      <c r="J46" s="85" t="s">
        <v>10</v>
      </c>
      <c r="K46" s="85"/>
      <c r="L46" s="85"/>
      <c r="O46" s="100"/>
      <c r="P46" s="98"/>
      <c r="Q46" s="10" t="s">
        <v>10</v>
      </c>
      <c r="R46" s="11" t="s">
        <v>11</v>
      </c>
      <c r="S46" s="10" t="s">
        <v>10</v>
      </c>
      <c r="T46" s="11" t="s">
        <v>11</v>
      </c>
      <c r="U46" s="85"/>
      <c r="V46" s="85"/>
    </row>
    <row r="47" spans="2:22" ht="15" thickBot="1" x14ac:dyDescent="0.25">
      <c r="B47" s="13">
        <v>1</v>
      </c>
      <c r="C47" s="14" t="s">
        <v>51</v>
      </c>
      <c r="D47" s="15">
        <v>2360</v>
      </c>
      <c r="E47" s="16">
        <v>5.316991844275222E-2</v>
      </c>
      <c r="F47" s="15">
        <v>1865</v>
      </c>
      <c r="G47" s="16">
        <v>5.2555937552837738E-2</v>
      </c>
      <c r="H47" s="17">
        <v>0.26541554959785518</v>
      </c>
      <c r="I47" s="35">
        <v>0</v>
      </c>
      <c r="J47" s="15">
        <v>2448</v>
      </c>
      <c r="K47" s="17">
        <v>-3.5947712418300637E-2</v>
      </c>
      <c r="L47" s="35">
        <v>0</v>
      </c>
      <c r="O47" s="13">
        <v>1</v>
      </c>
      <c r="P47" s="14" t="s">
        <v>51</v>
      </c>
      <c r="Q47" s="15">
        <v>10411</v>
      </c>
      <c r="R47" s="16">
        <v>5.6865229787745379E-2</v>
      </c>
      <c r="S47" s="15">
        <v>6862</v>
      </c>
      <c r="T47" s="16">
        <v>4.3288732438792055E-2</v>
      </c>
      <c r="U47" s="17">
        <v>0.51719615272515296</v>
      </c>
      <c r="V47" s="35">
        <v>0</v>
      </c>
    </row>
    <row r="48" spans="2:22" ht="15" customHeight="1" thickBot="1" x14ac:dyDescent="0.25">
      <c r="B48" s="19">
        <v>2</v>
      </c>
      <c r="C48" s="20" t="s">
        <v>36</v>
      </c>
      <c r="D48" s="21">
        <v>1981</v>
      </c>
      <c r="E48" s="22">
        <v>4.4631190014869551E-2</v>
      </c>
      <c r="F48" s="21">
        <v>1258</v>
      </c>
      <c r="G48" s="22">
        <v>3.5450600236713072E-2</v>
      </c>
      <c r="H48" s="23">
        <v>0.57472178060413359</v>
      </c>
      <c r="I48" s="36">
        <v>0</v>
      </c>
      <c r="J48" s="21">
        <v>2364</v>
      </c>
      <c r="K48" s="23">
        <v>-0.16201353637901861</v>
      </c>
      <c r="L48" s="36">
        <v>0</v>
      </c>
      <c r="O48" s="19">
        <v>2</v>
      </c>
      <c r="P48" s="20" t="s">
        <v>36</v>
      </c>
      <c r="Q48" s="21">
        <v>7636</v>
      </c>
      <c r="R48" s="22">
        <v>4.1708087086660621E-2</v>
      </c>
      <c r="S48" s="21">
        <v>4484</v>
      </c>
      <c r="T48" s="22">
        <v>2.8287186863238643E-2</v>
      </c>
      <c r="U48" s="23">
        <v>0.70294380017841207</v>
      </c>
      <c r="V48" s="36">
        <v>2</v>
      </c>
    </row>
    <row r="49" spans="2:22" ht="15" customHeight="1" thickBot="1" x14ac:dyDescent="0.25">
      <c r="B49" s="13">
        <v>3</v>
      </c>
      <c r="C49" s="14" t="s">
        <v>39</v>
      </c>
      <c r="D49" s="15">
        <v>1249</v>
      </c>
      <c r="E49" s="16">
        <v>2.8139503447032848E-2</v>
      </c>
      <c r="F49" s="15">
        <v>587</v>
      </c>
      <c r="G49" s="16">
        <v>1.6541734768641153E-2</v>
      </c>
      <c r="H49" s="17">
        <v>1.1277683134582626</v>
      </c>
      <c r="I49" s="35">
        <v>8</v>
      </c>
      <c r="J49" s="15">
        <v>994</v>
      </c>
      <c r="K49" s="17">
        <v>0.25653923541247492</v>
      </c>
      <c r="L49" s="35">
        <v>5</v>
      </c>
      <c r="O49" s="13">
        <v>3</v>
      </c>
      <c r="P49" s="14" t="s">
        <v>81</v>
      </c>
      <c r="Q49" s="15">
        <v>5731</v>
      </c>
      <c r="R49" s="16">
        <v>3.1302913448618651E-2</v>
      </c>
      <c r="S49" s="15">
        <v>6302</v>
      </c>
      <c r="T49" s="16">
        <v>3.9755988316710511E-2</v>
      </c>
      <c r="U49" s="17">
        <v>-9.0606156775626778E-2</v>
      </c>
      <c r="V49" s="35">
        <v>-1</v>
      </c>
    </row>
    <row r="50" spans="2:22" ht="15" thickBot="1" x14ac:dyDescent="0.25">
      <c r="B50" s="19">
        <v>4</v>
      </c>
      <c r="C50" s="20" t="s">
        <v>59</v>
      </c>
      <c r="D50" s="21">
        <v>1215</v>
      </c>
      <c r="E50" s="22">
        <v>2.7373496147433875E-2</v>
      </c>
      <c r="F50" s="21">
        <v>490</v>
      </c>
      <c r="G50" s="22">
        <v>1.3808262413346109E-2</v>
      </c>
      <c r="H50" s="23">
        <v>1.4795918367346941</v>
      </c>
      <c r="I50" s="36">
        <v>11</v>
      </c>
      <c r="J50" s="21">
        <v>925</v>
      </c>
      <c r="K50" s="23">
        <v>0.31351351351351342</v>
      </c>
      <c r="L50" s="36">
        <v>6</v>
      </c>
      <c r="O50" s="19">
        <v>4</v>
      </c>
      <c r="P50" s="20" t="s">
        <v>53</v>
      </c>
      <c r="Q50" s="21">
        <v>4852</v>
      </c>
      <c r="R50" s="22">
        <v>2.6501786084923696E-2</v>
      </c>
      <c r="S50" s="21">
        <v>4152</v>
      </c>
      <c r="T50" s="22">
        <v>2.6192774276576014E-2</v>
      </c>
      <c r="U50" s="23">
        <v>0.16859344894026984</v>
      </c>
      <c r="V50" s="36">
        <v>1</v>
      </c>
    </row>
    <row r="51" spans="2:22" ht="15" customHeight="1" thickBot="1" x14ac:dyDescent="0.25">
      <c r="B51" s="13">
        <v>5</v>
      </c>
      <c r="C51" s="14" t="s">
        <v>53</v>
      </c>
      <c r="D51" s="15">
        <v>1166</v>
      </c>
      <c r="E51" s="16">
        <v>2.6269544450953003E-2</v>
      </c>
      <c r="F51" s="15">
        <v>936</v>
      </c>
      <c r="G51" s="16">
        <v>2.6376599222228486E-2</v>
      </c>
      <c r="H51" s="17">
        <v>0.24572649572649574</v>
      </c>
      <c r="I51" s="35">
        <v>1</v>
      </c>
      <c r="J51" s="15">
        <v>1332</v>
      </c>
      <c r="K51" s="17">
        <v>-0.12462462462462465</v>
      </c>
      <c r="L51" s="35">
        <v>0</v>
      </c>
      <c r="O51" s="13">
        <v>5</v>
      </c>
      <c r="P51" s="14" t="s">
        <v>39</v>
      </c>
      <c r="Q51" s="15">
        <v>4682</v>
      </c>
      <c r="R51" s="16">
        <v>2.5573240405938322E-2</v>
      </c>
      <c r="S51" s="15">
        <v>5952</v>
      </c>
      <c r="T51" s="16">
        <v>3.7548023240409546E-2</v>
      </c>
      <c r="U51" s="17">
        <v>-0.2133736559139785</v>
      </c>
      <c r="V51" s="35">
        <v>-2</v>
      </c>
    </row>
    <row r="52" spans="2:22" ht="15" thickBot="1" x14ac:dyDescent="0.25">
      <c r="B52" s="19">
        <v>6</v>
      </c>
      <c r="C52" s="20" t="s">
        <v>41</v>
      </c>
      <c r="D52" s="21">
        <v>923</v>
      </c>
      <c r="E52" s="22">
        <v>2.0794845221466227E-2</v>
      </c>
      <c r="F52" s="21">
        <v>971</v>
      </c>
      <c r="G52" s="22">
        <v>2.7362903680324634E-2</v>
      </c>
      <c r="H52" s="23">
        <v>-4.9433573635427441E-2</v>
      </c>
      <c r="I52" s="36">
        <v>-1</v>
      </c>
      <c r="J52" s="21">
        <v>1014</v>
      </c>
      <c r="K52" s="23">
        <v>-8.9743589743589758E-2</v>
      </c>
      <c r="L52" s="36">
        <v>1</v>
      </c>
      <c r="O52" s="19">
        <v>6</v>
      </c>
      <c r="P52" s="20" t="s">
        <v>41</v>
      </c>
      <c r="Q52" s="21">
        <v>4338</v>
      </c>
      <c r="R52" s="22">
        <v>2.3694300914344393E-2</v>
      </c>
      <c r="S52" s="21">
        <v>3588</v>
      </c>
      <c r="T52" s="22">
        <v>2.2634796267908174E-2</v>
      </c>
      <c r="U52" s="23">
        <v>0.20903010033444813</v>
      </c>
      <c r="V52" s="36">
        <v>1</v>
      </c>
    </row>
    <row r="53" spans="2:22" ht="15" thickBot="1" x14ac:dyDescent="0.25">
      <c r="B53" s="13">
        <v>7</v>
      </c>
      <c r="C53" s="14" t="s">
        <v>116</v>
      </c>
      <c r="D53" s="15">
        <v>889</v>
      </c>
      <c r="E53" s="16">
        <v>2.0028837921867257E-2</v>
      </c>
      <c r="F53" s="15">
        <v>437</v>
      </c>
      <c r="G53" s="16">
        <v>1.2314715662514795E-2</v>
      </c>
      <c r="H53" s="17">
        <v>1.0343249427917618</v>
      </c>
      <c r="I53" s="35">
        <v>12</v>
      </c>
      <c r="J53" s="15">
        <v>886</v>
      </c>
      <c r="K53" s="17">
        <v>3.3860045146727469E-3</v>
      </c>
      <c r="L53" s="35">
        <v>4</v>
      </c>
      <c r="O53" s="13">
        <v>7</v>
      </c>
      <c r="P53" s="14" t="s">
        <v>59</v>
      </c>
      <c r="Q53" s="15">
        <v>4228</v>
      </c>
      <c r="R53" s="16">
        <v>2.3093477239706797E-2</v>
      </c>
      <c r="S53" s="15">
        <v>2615</v>
      </c>
      <c r="T53" s="16">
        <v>1.6496653355791494E-2</v>
      </c>
      <c r="U53" s="17">
        <v>0.61682600382409181</v>
      </c>
      <c r="V53" s="35">
        <v>2</v>
      </c>
    </row>
    <row r="54" spans="2:22" ht="15" thickBot="1" x14ac:dyDescent="0.25">
      <c r="B54" s="19">
        <v>8</v>
      </c>
      <c r="C54" s="20" t="s">
        <v>84</v>
      </c>
      <c r="D54" s="21">
        <v>840</v>
      </c>
      <c r="E54" s="22">
        <v>1.8924886225386382E-2</v>
      </c>
      <c r="F54" s="21">
        <v>504</v>
      </c>
      <c r="G54" s="22">
        <v>1.4202784196584569E-2</v>
      </c>
      <c r="H54" s="23">
        <v>0.66666666666666674</v>
      </c>
      <c r="I54" s="36">
        <v>5</v>
      </c>
      <c r="J54" s="21">
        <v>659</v>
      </c>
      <c r="K54" s="23">
        <v>0.27465857359635804</v>
      </c>
      <c r="L54" s="36">
        <v>7</v>
      </c>
      <c r="O54" s="19">
        <v>8</v>
      </c>
      <c r="P54" s="20" t="s">
        <v>52</v>
      </c>
      <c r="Q54" s="21">
        <v>4182</v>
      </c>
      <c r="R54" s="22">
        <v>2.284222370304017E-2</v>
      </c>
      <c r="S54" s="21">
        <v>2833</v>
      </c>
      <c r="T54" s="22">
        <v>1.7871900174744666E-2</v>
      </c>
      <c r="U54" s="23">
        <v>0.476173667490293</v>
      </c>
      <c r="V54" s="36">
        <v>0</v>
      </c>
    </row>
    <row r="55" spans="2:22" ht="15" thickBot="1" x14ac:dyDescent="0.25">
      <c r="B55" s="13">
        <v>9</v>
      </c>
      <c r="C55" s="14" t="s">
        <v>52</v>
      </c>
      <c r="D55" s="15">
        <v>825</v>
      </c>
      <c r="E55" s="16">
        <v>1.8586941828504483E-2</v>
      </c>
      <c r="F55" s="15">
        <v>717</v>
      </c>
      <c r="G55" s="16">
        <v>2.0205151327284E-2</v>
      </c>
      <c r="H55" s="17">
        <v>0.15062761506276146</v>
      </c>
      <c r="I55" s="35">
        <v>-2</v>
      </c>
      <c r="J55" s="15">
        <v>1059</v>
      </c>
      <c r="K55" s="17">
        <v>-0.22096317280453259</v>
      </c>
      <c r="L55" s="35">
        <v>-3</v>
      </c>
      <c r="O55" s="13">
        <v>9</v>
      </c>
      <c r="P55" s="14" t="s">
        <v>38</v>
      </c>
      <c r="Q55" s="15">
        <v>3062</v>
      </c>
      <c r="R55" s="16">
        <v>1.6724746288548302E-2</v>
      </c>
      <c r="S55" s="15">
        <v>3679</v>
      </c>
      <c r="T55" s="16">
        <v>2.3208867187746424E-2</v>
      </c>
      <c r="U55" s="17">
        <v>-0.1677086164718673</v>
      </c>
      <c r="V55" s="35">
        <v>-3</v>
      </c>
    </row>
    <row r="56" spans="2:22" ht="15" thickBot="1" x14ac:dyDescent="0.25">
      <c r="B56" s="19">
        <v>10</v>
      </c>
      <c r="C56" s="20" t="s">
        <v>38</v>
      </c>
      <c r="D56" s="21">
        <v>802</v>
      </c>
      <c r="E56" s="22">
        <v>1.8068760419952236E-2</v>
      </c>
      <c r="F56" s="21">
        <v>1011</v>
      </c>
      <c r="G56" s="22">
        <v>2.8490108775291664E-2</v>
      </c>
      <c r="H56" s="23">
        <v>-0.20672601384767553</v>
      </c>
      <c r="I56" s="36">
        <v>-6</v>
      </c>
      <c r="J56" s="21">
        <v>975</v>
      </c>
      <c r="K56" s="23">
        <v>-0.17743589743589738</v>
      </c>
      <c r="L56" s="36">
        <v>-1</v>
      </c>
      <c r="O56" s="19">
        <v>10</v>
      </c>
      <c r="P56" s="20" t="s">
        <v>100</v>
      </c>
      <c r="Q56" s="21">
        <v>2923</v>
      </c>
      <c r="R56" s="22">
        <v>1.5965523645142615E-2</v>
      </c>
      <c r="S56" s="21">
        <v>1314</v>
      </c>
      <c r="T56" s="22">
        <v>8.2893317435984784E-3</v>
      </c>
      <c r="U56" s="23">
        <v>1.2245053272450535</v>
      </c>
      <c r="V56" s="36">
        <v>20</v>
      </c>
    </row>
    <row r="57" spans="2:22" ht="15" thickBot="1" x14ac:dyDescent="0.25">
      <c r="B57" s="13">
        <v>11</v>
      </c>
      <c r="C57" s="14" t="s">
        <v>103</v>
      </c>
      <c r="D57" s="15">
        <v>753</v>
      </c>
      <c r="E57" s="16">
        <v>1.6964808723471364E-2</v>
      </c>
      <c r="F57" s="15">
        <v>305</v>
      </c>
      <c r="G57" s="16">
        <v>8.5949388491235977E-3</v>
      </c>
      <c r="H57" s="17">
        <v>1.4688524590163934</v>
      </c>
      <c r="I57" s="35">
        <v>18</v>
      </c>
      <c r="J57" s="15">
        <v>682</v>
      </c>
      <c r="K57" s="17">
        <v>0.10410557184750724</v>
      </c>
      <c r="L57" s="35">
        <v>2</v>
      </c>
      <c r="O57" s="13">
        <v>11</v>
      </c>
      <c r="P57" s="14" t="s">
        <v>101</v>
      </c>
      <c r="Q57" s="15">
        <v>2815</v>
      </c>
      <c r="R57" s="16">
        <v>1.5375624037316613E-2</v>
      </c>
      <c r="S57" s="15">
        <v>1710</v>
      </c>
      <c r="T57" s="16">
        <v>1.0787486515641856E-2</v>
      </c>
      <c r="U57" s="17">
        <v>0.64619883040935666</v>
      </c>
      <c r="V57" s="35">
        <v>11</v>
      </c>
    </row>
    <row r="58" spans="2:22" ht="15" thickBot="1" x14ac:dyDescent="0.25">
      <c r="B58" s="19">
        <v>12</v>
      </c>
      <c r="C58" s="20" t="s">
        <v>44</v>
      </c>
      <c r="D58" s="21">
        <v>688</v>
      </c>
      <c r="E58" s="22">
        <v>1.5500383003649799E-2</v>
      </c>
      <c r="F58" s="21">
        <v>607</v>
      </c>
      <c r="G58" s="22">
        <v>1.710533731612467E-2</v>
      </c>
      <c r="H58" s="23">
        <v>0.13344316309719928</v>
      </c>
      <c r="I58" s="36">
        <v>-2</v>
      </c>
      <c r="J58" s="21">
        <v>434</v>
      </c>
      <c r="K58" s="23">
        <v>0.58525345622119818</v>
      </c>
      <c r="L58" s="36">
        <v>16</v>
      </c>
      <c r="O58" s="19">
        <v>12</v>
      </c>
      <c r="P58" s="20" t="s">
        <v>61</v>
      </c>
      <c r="Q58" s="21">
        <v>2622</v>
      </c>
      <c r="R58" s="22">
        <v>1.4321451589997924E-2</v>
      </c>
      <c r="S58" s="21">
        <v>2417</v>
      </c>
      <c r="T58" s="22">
        <v>1.5247575969769804E-2</v>
      </c>
      <c r="U58" s="23">
        <v>8.481588746379809E-2</v>
      </c>
      <c r="V58" s="36">
        <v>1</v>
      </c>
    </row>
    <row r="59" spans="2:22" ht="15" thickBot="1" x14ac:dyDescent="0.25">
      <c r="B59" s="13">
        <v>13</v>
      </c>
      <c r="C59" s="14" t="s">
        <v>81</v>
      </c>
      <c r="D59" s="15">
        <v>675</v>
      </c>
      <c r="E59" s="16">
        <v>1.5207497859685486E-2</v>
      </c>
      <c r="F59" s="15">
        <v>1092</v>
      </c>
      <c r="G59" s="16">
        <v>3.0772699092599897E-2</v>
      </c>
      <c r="H59" s="17">
        <v>-0.38186813186813184</v>
      </c>
      <c r="I59" s="35">
        <v>-10</v>
      </c>
      <c r="J59" s="15">
        <v>1339</v>
      </c>
      <c r="K59" s="17">
        <v>-0.49589245705750562</v>
      </c>
      <c r="L59" s="35">
        <v>-9</v>
      </c>
      <c r="O59" s="13">
        <v>13</v>
      </c>
      <c r="P59" s="14" t="s">
        <v>84</v>
      </c>
      <c r="Q59" s="15">
        <v>2546</v>
      </c>
      <c r="R59" s="16">
        <v>1.3906337051157404E-2</v>
      </c>
      <c r="S59" s="15">
        <v>2286</v>
      </c>
      <c r="T59" s="16">
        <v>1.4421166184068586E-2</v>
      </c>
      <c r="U59" s="17">
        <v>0.11373578302712151</v>
      </c>
      <c r="V59" s="35">
        <v>2</v>
      </c>
    </row>
    <row r="60" spans="2:22" ht="15" thickBot="1" x14ac:dyDescent="0.25">
      <c r="B60" s="19">
        <v>14</v>
      </c>
      <c r="C60" s="20" t="s">
        <v>101</v>
      </c>
      <c r="D60" s="21">
        <v>633</v>
      </c>
      <c r="E60" s="22">
        <v>1.4261253548416166E-2</v>
      </c>
      <c r="F60" s="21">
        <v>520</v>
      </c>
      <c r="G60" s="22">
        <v>1.4653666234571381E-2</v>
      </c>
      <c r="H60" s="23">
        <v>0.2173076923076922</v>
      </c>
      <c r="I60" s="36">
        <v>-2</v>
      </c>
      <c r="J60" s="21">
        <v>679</v>
      </c>
      <c r="K60" s="23">
        <v>-6.7746686303387316E-2</v>
      </c>
      <c r="L60" s="36">
        <v>0</v>
      </c>
      <c r="O60" s="19">
        <v>14</v>
      </c>
      <c r="P60" s="20" t="s">
        <v>116</v>
      </c>
      <c r="Q60" s="21">
        <v>2381</v>
      </c>
      <c r="R60" s="22">
        <v>1.3005101539201014E-2</v>
      </c>
      <c r="S60" s="21">
        <v>1606</v>
      </c>
      <c r="T60" s="22">
        <v>1.0131405464398141E-2</v>
      </c>
      <c r="U60" s="23">
        <v>0.48256537982565373</v>
      </c>
      <c r="V60" s="36">
        <v>9</v>
      </c>
    </row>
    <row r="61" spans="2:22" ht="15" thickBot="1" x14ac:dyDescent="0.25">
      <c r="B61" s="13">
        <v>15</v>
      </c>
      <c r="C61" s="14" t="s">
        <v>61</v>
      </c>
      <c r="D61" s="15">
        <v>631</v>
      </c>
      <c r="E61" s="16">
        <v>1.421619429549858E-2</v>
      </c>
      <c r="F61" s="15">
        <v>461</v>
      </c>
      <c r="G61" s="16">
        <v>1.2991038719495012E-2</v>
      </c>
      <c r="H61" s="17">
        <v>0.36876355748373113</v>
      </c>
      <c r="I61" s="35">
        <v>2</v>
      </c>
      <c r="J61" s="15">
        <v>644</v>
      </c>
      <c r="K61" s="17">
        <v>-2.0186335403726718E-2</v>
      </c>
      <c r="L61" s="35">
        <v>1</v>
      </c>
      <c r="O61" s="13">
        <v>15</v>
      </c>
      <c r="P61" s="14" t="s">
        <v>66</v>
      </c>
      <c r="Q61" s="15">
        <v>2369</v>
      </c>
      <c r="R61" s="16">
        <v>1.2939557138331458E-2</v>
      </c>
      <c r="S61" s="15">
        <v>2528</v>
      </c>
      <c r="T61" s="16">
        <v>1.5947816322539537E-2</v>
      </c>
      <c r="U61" s="17">
        <v>-6.2895569620253111E-2</v>
      </c>
      <c r="V61" s="35">
        <v>-3</v>
      </c>
    </row>
    <row r="62" spans="2:22" ht="15" thickBot="1" x14ac:dyDescent="0.25">
      <c r="B62" s="19">
        <v>16</v>
      </c>
      <c r="C62" s="20" t="s">
        <v>66</v>
      </c>
      <c r="D62" s="21">
        <v>588</v>
      </c>
      <c r="E62" s="22">
        <v>1.3247420357770469E-2</v>
      </c>
      <c r="F62" s="21">
        <v>659</v>
      </c>
      <c r="G62" s="22">
        <v>1.8570703939581806E-2</v>
      </c>
      <c r="H62" s="23">
        <v>-0.10773899848254931</v>
      </c>
      <c r="I62" s="36">
        <v>-7</v>
      </c>
      <c r="J62" s="21">
        <v>598</v>
      </c>
      <c r="K62" s="23">
        <v>-1.6722408026755842E-2</v>
      </c>
      <c r="L62" s="36">
        <v>2</v>
      </c>
      <c r="O62" s="19">
        <v>16</v>
      </c>
      <c r="P62" s="20" t="s">
        <v>37</v>
      </c>
      <c r="Q62" s="21">
        <v>2175</v>
      </c>
      <c r="R62" s="22">
        <v>1.1879922657606973E-2</v>
      </c>
      <c r="S62" s="21">
        <v>2594</v>
      </c>
      <c r="T62" s="22">
        <v>1.6364175451213433E-2</v>
      </c>
      <c r="U62" s="23">
        <v>-0.16152659984579798</v>
      </c>
      <c r="V62" s="36">
        <v>-6</v>
      </c>
    </row>
    <row r="63" spans="2:22" ht="15" thickBot="1" x14ac:dyDescent="0.25">
      <c r="B63" s="13">
        <v>17</v>
      </c>
      <c r="C63" s="14" t="s">
        <v>37</v>
      </c>
      <c r="D63" s="15">
        <v>581</v>
      </c>
      <c r="E63" s="16">
        <v>1.3089712972558915E-2</v>
      </c>
      <c r="F63" s="15">
        <v>691</v>
      </c>
      <c r="G63" s="16">
        <v>1.9472468015555432E-2</v>
      </c>
      <c r="H63" s="17">
        <v>-0.15918958031837915</v>
      </c>
      <c r="I63" s="35">
        <v>-9</v>
      </c>
      <c r="J63" s="15">
        <v>611</v>
      </c>
      <c r="K63" s="17">
        <v>-4.9099836333878932E-2</v>
      </c>
      <c r="L63" s="35">
        <v>0</v>
      </c>
      <c r="O63" s="13">
        <v>17</v>
      </c>
      <c r="P63" s="14" t="s">
        <v>103</v>
      </c>
      <c r="Q63" s="15">
        <v>2135</v>
      </c>
      <c r="R63" s="16">
        <v>1.1661441321375121E-2</v>
      </c>
      <c r="S63" s="15">
        <v>1366</v>
      </c>
      <c r="T63" s="16">
        <v>8.6173722692203351E-3</v>
      </c>
      <c r="U63" s="17">
        <v>0.56295754026354317</v>
      </c>
      <c r="V63" s="35">
        <v>11</v>
      </c>
    </row>
    <row r="64" spans="2:22" ht="15" thickBot="1" x14ac:dyDescent="0.25">
      <c r="B64" s="19">
        <v>18</v>
      </c>
      <c r="C64" s="20" t="s">
        <v>137</v>
      </c>
      <c r="D64" s="21">
        <v>562</v>
      </c>
      <c r="E64" s="22">
        <v>1.2661650069841842E-2</v>
      </c>
      <c r="F64" s="21">
        <v>119</v>
      </c>
      <c r="G64" s="22">
        <v>3.3534351575269122E-3</v>
      </c>
      <c r="H64" s="23">
        <v>3.7226890756302522</v>
      </c>
      <c r="I64" s="36">
        <v>68</v>
      </c>
      <c r="J64" s="21">
        <v>373</v>
      </c>
      <c r="K64" s="23">
        <v>0.5067024128686326</v>
      </c>
      <c r="L64" s="36">
        <v>15</v>
      </c>
      <c r="O64" s="19">
        <v>18</v>
      </c>
      <c r="P64" s="20" t="s">
        <v>44</v>
      </c>
      <c r="Q64" s="21">
        <v>2006</v>
      </c>
      <c r="R64" s="22">
        <v>1.0956839012027398E-2</v>
      </c>
      <c r="S64" s="21">
        <v>2329</v>
      </c>
      <c r="T64" s="22">
        <v>1.4692430464871276E-2</v>
      </c>
      <c r="U64" s="23">
        <v>-0.13868613138686137</v>
      </c>
      <c r="V64" s="36">
        <v>-4</v>
      </c>
    </row>
    <row r="65" spans="2:22" ht="15" thickBot="1" x14ac:dyDescent="0.25">
      <c r="B65" s="13">
        <v>19</v>
      </c>
      <c r="C65" s="14" t="s">
        <v>138</v>
      </c>
      <c r="D65" s="15">
        <v>550</v>
      </c>
      <c r="E65" s="16">
        <v>1.2391294552336323E-2</v>
      </c>
      <c r="F65" s="15">
        <v>352</v>
      </c>
      <c r="G65" s="16">
        <v>9.9194048357098569E-3</v>
      </c>
      <c r="H65" s="17">
        <v>0.5625</v>
      </c>
      <c r="I65" s="35">
        <v>7</v>
      </c>
      <c r="J65" s="15">
        <v>493</v>
      </c>
      <c r="K65" s="17">
        <v>0.11561866125760645</v>
      </c>
      <c r="L65" s="35">
        <v>6</v>
      </c>
      <c r="O65" s="13">
        <v>19</v>
      </c>
      <c r="P65" s="14" t="s">
        <v>102</v>
      </c>
      <c r="Q65" s="15">
        <v>1960</v>
      </c>
      <c r="R65" s="16">
        <v>1.0705585475360766E-2</v>
      </c>
      <c r="S65" s="15">
        <v>1011</v>
      </c>
      <c r="T65" s="16">
        <v>6.3778648346865009E-3</v>
      </c>
      <c r="U65" s="17">
        <v>0.93867457962413448</v>
      </c>
      <c r="V65" s="35">
        <v>27</v>
      </c>
    </row>
    <row r="66" spans="2:22" ht="15" thickBot="1" x14ac:dyDescent="0.25">
      <c r="B66" s="19">
        <v>20</v>
      </c>
      <c r="C66" s="20" t="s">
        <v>118</v>
      </c>
      <c r="D66" s="21">
        <v>511</v>
      </c>
      <c r="E66" s="22">
        <v>1.1512639120443383E-2</v>
      </c>
      <c r="F66" s="21">
        <v>244</v>
      </c>
      <c r="G66" s="22">
        <v>6.8759510792988782E-3</v>
      </c>
      <c r="H66" s="23">
        <v>1.0942622950819674</v>
      </c>
      <c r="I66" s="36">
        <v>19</v>
      </c>
      <c r="J66" s="21">
        <v>571</v>
      </c>
      <c r="K66" s="23">
        <v>-0.1050788091068301</v>
      </c>
      <c r="L66" s="36">
        <v>-1</v>
      </c>
      <c r="O66" s="19">
        <v>20</v>
      </c>
      <c r="P66" s="20" t="s">
        <v>104</v>
      </c>
      <c r="Q66" s="21">
        <v>1957</v>
      </c>
      <c r="R66" s="22">
        <v>1.0689199375143378E-2</v>
      </c>
      <c r="S66" s="21">
        <v>1136</v>
      </c>
      <c r="T66" s="22">
        <v>7.1664237905082733E-3</v>
      </c>
      <c r="U66" s="23">
        <v>0.72271126760563376</v>
      </c>
      <c r="V66" s="36">
        <v>20</v>
      </c>
    </row>
    <row r="67" spans="2:22" ht="15" thickBot="1" x14ac:dyDescent="0.25">
      <c r="B67" s="86" t="s">
        <v>43</v>
      </c>
      <c r="C67" s="87"/>
      <c r="D67" s="24">
        <f>SUM(D47:D66)</f>
        <v>18422</v>
      </c>
      <c r="E67" s="25">
        <f>D67/D69</f>
        <v>0.41504077862389044</v>
      </c>
      <c r="F67" s="24">
        <f>SUM(F47:F66)</f>
        <v>13826</v>
      </c>
      <c r="G67" s="25">
        <f>F67/F69</f>
        <v>0.38961844107535365</v>
      </c>
      <c r="H67" s="26">
        <f>D67/F67-1</f>
        <v>0.33241718501374229</v>
      </c>
      <c r="I67" s="37"/>
      <c r="J67" s="24">
        <f>SUM(J47:J66)</f>
        <v>19080</v>
      </c>
      <c r="K67" s="25">
        <f>E67/J67-1</f>
        <v>-0.9999782473386466</v>
      </c>
      <c r="L67" s="24"/>
      <c r="O67" s="86" t="s">
        <v>43</v>
      </c>
      <c r="P67" s="87"/>
      <c r="Q67" s="24">
        <f>SUM(Q47:Q66)</f>
        <v>75011</v>
      </c>
      <c r="R67" s="25">
        <f>Q67/Q69</f>
        <v>0.409712587802187</v>
      </c>
      <c r="S67" s="24">
        <f>SUM(S47:S66)</f>
        <v>60764</v>
      </c>
      <c r="T67" s="25">
        <f>S67/S69</f>
        <v>0.38332797113243372</v>
      </c>
      <c r="U67" s="26">
        <f>Q67/S67-1</f>
        <v>0.23446448555065502</v>
      </c>
      <c r="V67" s="37"/>
    </row>
    <row r="68" spans="2:22" ht="15" thickBot="1" x14ac:dyDescent="0.25">
      <c r="B68" s="86" t="s">
        <v>12</v>
      </c>
      <c r="C68" s="87"/>
      <c r="D68" s="24">
        <f>D69-SUM(D47:D66)</f>
        <v>25964</v>
      </c>
      <c r="E68" s="25">
        <f>D68/D69</f>
        <v>0.58495922137610956</v>
      </c>
      <c r="F68" s="24">
        <f>F69-SUM(F47:F66)</f>
        <v>21660</v>
      </c>
      <c r="G68" s="25">
        <f>F68/F69</f>
        <v>0.61038155892464629</v>
      </c>
      <c r="H68" s="26">
        <f>D68/F68-1</f>
        <v>0.19870729455216996</v>
      </c>
      <c r="I68" s="37"/>
      <c r="J68" s="24">
        <f>J69-SUM(J47:J66)</f>
        <v>30847</v>
      </c>
      <c r="K68" s="25">
        <f>E68/J68-1</f>
        <v>-0.99998103675490724</v>
      </c>
      <c r="L68" s="24"/>
      <c r="O68" s="86" t="s">
        <v>12</v>
      </c>
      <c r="P68" s="87"/>
      <c r="Q68" s="24">
        <f>Q69-SUM(Q47:Q66)</f>
        <v>108071</v>
      </c>
      <c r="R68" s="25">
        <f>Q68/Q69</f>
        <v>0.590287412197813</v>
      </c>
      <c r="S68" s="24">
        <f>S69-SUM(S47:S66)</f>
        <v>97753</v>
      </c>
      <c r="T68" s="25">
        <f>S68/S69</f>
        <v>0.61667202886756622</v>
      </c>
      <c r="U68" s="26">
        <f>Q68/S68-1</f>
        <v>0.1055517477724468</v>
      </c>
      <c r="V68" s="38"/>
    </row>
    <row r="69" spans="2:22" ht="15" thickBot="1" x14ac:dyDescent="0.25">
      <c r="B69" s="118" t="s">
        <v>35</v>
      </c>
      <c r="C69" s="119"/>
      <c r="D69" s="27">
        <v>44386</v>
      </c>
      <c r="E69" s="28">
        <v>1</v>
      </c>
      <c r="F69" s="27">
        <v>35486</v>
      </c>
      <c r="G69" s="28">
        <v>1</v>
      </c>
      <c r="H69" s="29">
        <v>0.25080313363016393</v>
      </c>
      <c r="I69" s="39"/>
      <c r="J69" s="27">
        <v>49927</v>
      </c>
      <c r="K69" s="29">
        <v>-0.11098203376930316</v>
      </c>
      <c r="L69" s="27"/>
      <c r="M69" s="30"/>
      <c r="O69" s="118" t="s">
        <v>35</v>
      </c>
      <c r="P69" s="119"/>
      <c r="Q69" s="27">
        <v>183082</v>
      </c>
      <c r="R69" s="28">
        <v>1</v>
      </c>
      <c r="S69" s="27">
        <v>158517</v>
      </c>
      <c r="T69" s="28">
        <v>1</v>
      </c>
      <c r="U69" s="29">
        <v>0.15496760599809489</v>
      </c>
      <c r="V69" s="39"/>
    </row>
    <row r="70" spans="2:22" x14ac:dyDescent="0.2">
      <c r="B70" s="31" t="s">
        <v>69</v>
      </c>
      <c r="O70" s="31" t="s">
        <v>69</v>
      </c>
    </row>
    <row r="71" spans="2:22" x14ac:dyDescent="0.2">
      <c r="B71" s="32" t="s">
        <v>68</v>
      </c>
      <c r="O71" s="32" t="s">
        <v>68</v>
      </c>
    </row>
  </sheetData>
  <mergeCells count="68"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  <mergeCell ref="B31:C31"/>
    <mergeCell ref="B32:C32"/>
    <mergeCell ref="B33:C33"/>
    <mergeCell ref="F43:G44"/>
    <mergeCell ref="J43:J44"/>
    <mergeCell ref="B38:L38"/>
    <mergeCell ref="B39:L39"/>
    <mergeCell ref="D41:I41"/>
    <mergeCell ref="J9:J10"/>
    <mergeCell ref="O38:V38"/>
    <mergeCell ref="O39:V39"/>
    <mergeCell ref="O41:O43"/>
    <mergeCell ref="P41:P43"/>
    <mergeCell ref="Q41:V41"/>
    <mergeCell ref="Q42:V42"/>
    <mergeCell ref="K7:L8"/>
    <mergeCell ref="M7:N8"/>
    <mergeCell ref="O7:O8"/>
    <mergeCell ref="U43:U44"/>
    <mergeCell ref="P44:P46"/>
    <mergeCell ref="U45:U46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B09A-0F3B-4878-8855-D412F7DF71B5}">
  <dimension ref="A1:H19"/>
  <sheetViews>
    <sheetView showGridLines="0" workbookViewId="0">
      <selection activeCell="D11" sqref="D11"/>
    </sheetView>
  </sheetViews>
  <sheetFormatPr defaultRowHeight="14.25" x14ac:dyDescent="0.2"/>
  <cols>
    <col min="1" max="1" width="4.28515625" style="60" customWidth="1"/>
    <col min="2" max="2" width="19.42578125" style="60" customWidth="1"/>
    <col min="3" max="7" width="10.42578125" style="60" customWidth="1"/>
    <col min="8" max="8" width="11.140625" style="60" customWidth="1"/>
    <col min="9" max="16384" width="9.140625" style="60"/>
  </cols>
  <sheetData>
    <row r="1" spans="1:8" x14ac:dyDescent="0.2">
      <c r="A1" s="60" t="s">
        <v>3</v>
      </c>
      <c r="B1" s="121"/>
      <c r="C1" s="121"/>
      <c r="D1" s="121"/>
      <c r="E1" s="121"/>
      <c r="F1" s="121"/>
      <c r="G1" s="121"/>
      <c r="H1" s="122">
        <v>45419</v>
      </c>
    </row>
    <row r="2" spans="1:8" x14ac:dyDescent="0.2">
      <c r="A2" s="121"/>
      <c r="B2" s="121"/>
      <c r="C2" s="121"/>
      <c r="D2" s="121"/>
      <c r="E2" s="121"/>
      <c r="F2" s="121"/>
      <c r="G2" s="121"/>
      <c r="H2" s="123" t="s">
        <v>165</v>
      </c>
    </row>
    <row r="3" spans="1:8" ht="14.45" customHeight="1" x14ac:dyDescent="0.2">
      <c r="A3" s="121"/>
      <c r="B3" s="124" t="s">
        <v>166</v>
      </c>
      <c r="C3" s="125"/>
      <c r="D3" s="125"/>
      <c r="E3" s="125"/>
      <c r="F3" s="125"/>
      <c r="G3" s="125"/>
      <c r="H3" s="126"/>
    </row>
    <row r="4" spans="1:8" x14ac:dyDescent="0.2">
      <c r="A4" s="121"/>
      <c r="B4" s="127"/>
      <c r="C4" s="128"/>
      <c r="D4" s="128"/>
      <c r="E4" s="128"/>
      <c r="F4" s="128"/>
      <c r="G4" s="128"/>
      <c r="H4" s="129"/>
    </row>
    <row r="5" spans="1:8" ht="21" customHeight="1" x14ac:dyDescent="0.25">
      <c r="A5" s="121"/>
      <c r="B5" s="130" t="s">
        <v>167</v>
      </c>
      <c r="C5" s="131" t="s">
        <v>181</v>
      </c>
      <c r="D5" s="132"/>
      <c r="E5" s="131" t="s">
        <v>182</v>
      </c>
      <c r="F5" s="132"/>
      <c r="G5" s="133" t="s">
        <v>168</v>
      </c>
      <c r="H5" s="133" t="s">
        <v>169</v>
      </c>
    </row>
    <row r="6" spans="1:8" ht="21" customHeight="1" x14ac:dyDescent="0.25">
      <c r="A6" s="121"/>
      <c r="B6" s="134"/>
      <c r="C6" s="135" t="s">
        <v>170</v>
      </c>
      <c r="D6" s="136" t="s">
        <v>171</v>
      </c>
      <c r="E6" s="135" t="s">
        <v>170</v>
      </c>
      <c r="F6" s="136" t="s">
        <v>171</v>
      </c>
      <c r="G6" s="137"/>
      <c r="H6" s="137"/>
    </row>
    <row r="7" spans="1:8" x14ac:dyDescent="0.2">
      <c r="A7" s="121"/>
      <c r="B7" s="138" t="s">
        <v>172</v>
      </c>
      <c r="C7" s="46">
        <v>70283</v>
      </c>
      <c r="D7" s="41">
        <v>0.4433783127361734</v>
      </c>
      <c r="E7" s="46">
        <v>65882</v>
      </c>
      <c r="F7" s="41">
        <v>0.35984968484067248</v>
      </c>
      <c r="G7" s="42">
        <v>-6.2618271843831397E-2</v>
      </c>
      <c r="H7" s="43" t="s">
        <v>175</v>
      </c>
    </row>
    <row r="8" spans="1:8" x14ac:dyDescent="0.2">
      <c r="A8" s="121"/>
      <c r="B8" s="138" t="s">
        <v>71</v>
      </c>
      <c r="C8" s="46">
        <v>15021</v>
      </c>
      <c r="D8" s="41">
        <v>9.4759552603190828E-2</v>
      </c>
      <c r="E8" s="46">
        <v>15447</v>
      </c>
      <c r="F8" s="41">
        <v>8.4372030019335603E-2</v>
      </c>
      <c r="G8" s="44">
        <v>2.8360295586179252E-2</v>
      </c>
      <c r="H8" s="43" t="s">
        <v>176</v>
      </c>
    </row>
    <row r="9" spans="1:8" x14ac:dyDescent="0.2">
      <c r="A9" s="121"/>
      <c r="B9" s="138" t="s">
        <v>173</v>
      </c>
      <c r="C9" s="46">
        <v>73213</v>
      </c>
      <c r="D9" s="41">
        <v>0.46186213466063575</v>
      </c>
      <c r="E9" s="46">
        <v>101753</v>
      </c>
      <c r="F9" s="41">
        <v>0.55577828513999195</v>
      </c>
      <c r="G9" s="44">
        <v>0.38982147979184023</v>
      </c>
      <c r="H9" s="45" t="s">
        <v>177</v>
      </c>
    </row>
    <row r="10" spans="1:8" x14ac:dyDescent="0.2">
      <c r="A10" s="121"/>
      <c r="B10" s="139" t="s">
        <v>72</v>
      </c>
      <c r="C10" s="46"/>
      <c r="D10" s="41"/>
      <c r="E10" s="46"/>
      <c r="F10" s="41"/>
      <c r="G10" s="47"/>
      <c r="H10" s="48"/>
    </row>
    <row r="11" spans="1:8" x14ac:dyDescent="0.2">
      <c r="A11" s="121"/>
      <c r="B11" s="139" t="s">
        <v>73</v>
      </c>
      <c r="C11" s="46">
        <v>5326</v>
      </c>
      <c r="D11" s="41">
        <v>3.3598919989654107E-2</v>
      </c>
      <c r="E11" s="46">
        <v>5455</v>
      </c>
      <c r="F11" s="41">
        <v>2.9795392228618871E-2</v>
      </c>
      <c r="G11" s="44">
        <v>2.4220803604956709E-2</v>
      </c>
      <c r="H11" s="45" t="s">
        <v>178</v>
      </c>
    </row>
    <row r="12" spans="1:8" x14ac:dyDescent="0.2">
      <c r="A12" s="121"/>
      <c r="B12" s="139" t="s">
        <v>74</v>
      </c>
      <c r="C12" s="46">
        <v>4301</v>
      </c>
      <c r="D12" s="41">
        <v>2.7132736551915566E-2</v>
      </c>
      <c r="E12" s="46">
        <v>4919</v>
      </c>
      <c r="F12" s="41">
        <v>2.6867742323112048E-2</v>
      </c>
      <c r="G12" s="44">
        <v>0.14368751453150441</v>
      </c>
      <c r="H12" s="45" t="s">
        <v>80</v>
      </c>
    </row>
    <row r="13" spans="1:8" x14ac:dyDescent="0.2">
      <c r="A13" s="121"/>
      <c r="B13" s="139" t="s">
        <v>75</v>
      </c>
      <c r="C13" s="46">
        <v>51</v>
      </c>
      <c r="D13" s="41">
        <v>3.2173205397528342E-4</v>
      </c>
      <c r="E13" s="46">
        <v>2</v>
      </c>
      <c r="F13" s="41">
        <v>1.0924066811592619E-5</v>
      </c>
      <c r="G13" s="44">
        <v>-0.96078431372549022</v>
      </c>
      <c r="H13" s="45" t="s">
        <v>80</v>
      </c>
    </row>
    <row r="14" spans="1:8" x14ac:dyDescent="0.2">
      <c r="A14" s="121"/>
      <c r="B14" s="139" t="s">
        <v>76</v>
      </c>
      <c r="C14" s="46">
        <v>30019</v>
      </c>
      <c r="D14" s="41">
        <v>0.18937401035851045</v>
      </c>
      <c r="E14" s="46">
        <v>40611</v>
      </c>
      <c r="F14" s="41">
        <v>0.22181863864279394</v>
      </c>
      <c r="G14" s="44">
        <v>0.3528431993071055</v>
      </c>
      <c r="H14" s="45" t="s">
        <v>179</v>
      </c>
    </row>
    <row r="15" spans="1:8" x14ac:dyDescent="0.2">
      <c r="A15" s="121"/>
      <c r="B15" s="139" t="s">
        <v>77</v>
      </c>
      <c r="C15" s="46">
        <v>29303</v>
      </c>
      <c r="D15" s="41">
        <v>0.18485714465956332</v>
      </c>
      <c r="E15" s="46">
        <v>44851</v>
      </c>
      <c r="F15" s="41">
        <v>0.24497766028337029</v>
      </c>
      <c r="G15" s="44">
        <v>0.53059413711906633</v>
      </c>
      <c r="H15" s="45" t="s">
        <v>180</v>
      </c>
    </row>
    <row r="16" spans="1:8" x14ac:dyDescent="0.2">
      <c r="A16" s="121"/>
      <c r="B16" s="139" t="s">
        <v>78</v>
      </c>
      <c r="C16" s="46">
        <v>4213</v>
      </c>
      <c r="D16" s="41">
        <v>2.6577591047017041E-2</v>
      </c>
      <c r="E16" s="46">
        <v>5883</v>
      </c>
      <c r="F16" s="41">
        <v>3.2133142526299688E-2</v>
      </c>
      <c r="G16" s="44">
        <v>0.39639211962971754</v>
      </c>
      <c r="H16" s="43" t="s">
        <v>122</v>
      </c>
    </row>
    <row r="17" spans="1:8" x14ac:dyDescent="0.2">
      <c r="A17" s="121"/>
      <c r="B17" s="139" t="s">
        <v>79</v>
      </c>
      <c r="C17" s="46">
        <v>0</v>
      </c>
      <c r="D17" s="41">
        <v>0</v>
      </c>
      <c r="E17" s="46">
        <v>0</v>
      </c>
      <c r="F17" s="41">
        <v>0</v>
      </c>
      <c r="G17" s="44" t="s">
        <v>93</v>
      </c>
      <c r="H17" s="45" t="s">
        <v>80</v>
      </c>
    </row>
    <row r="18" spans="1:8" x14ac:dyDescent="0.2">
      <c r="A18" s="121"/>
      <c r="B18" s="140" t="s">
        <v>174</v>
      </c>
      <c r="C18" s="56">
        <v>0</v>
      </c>
      <c r="D18" s="49">
        <v>0</v>
      </c>
      <c r="E18" s="56">
        <v>0</v>
      </c>
      <c r="F18" s="49">
        <v>1.7478506898549462E-4</v>
      </c>
      <c r="G18" s="50"/>
      <c r="H18" s="51" t="s">
        <v>80</v>
      </c>
    </row>
    <row r="19" spans="1:8" x14ac:dyDescent="0.2">
      <c r="B19" s="141" t="s">
        <v>68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45419</v>
      </c>
    </row>
    <row r="2" spans="2:22" x14ac:dyDescent="0.2">
      <c r="D2" s="2"/>
      <c r="L2" s="3"/>
      <c r="O2" s="120" t="s">
        <v>105</v>
      </c>
      <c r="P2" s="120"/>
      <c r="Q2" s="120"/>
      <c r="R2" s="120"/>
      <c r="S2" s="120"/>
      <c r="T2" s="120"/>
      <c r="U2" s="120"/>
      <c r="V2" s="120"/>
    </row>
    <row r="3" spans="2:22" ht="14.45" customHeight="1" x14ac:dyDescent="0.2">
      <c r="B3" s="107" t="s">
        <v>139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30"/>
      <c r="N3" s="33"/>
      <c r="O3" s="120"/>
      <c r="P3" s="120"/>
      <c r="Q3" s="120"/>
      <c r="R3" s="120"/>
      <c r="S3" s="120"/>
      <c r="T3" s="120"/>
      <c r="U3" s="120"/>
      <c r="V3" s="120"/>
    </row>
    <row r="4" spans="2:22" ht="14.45" customHeight="1" x14ac:dyDescent="0.2">
      <c r="B4" s="108" t="s">
        <v>140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30"/>
      <c r="N4" s="33"/>
      <c r="O4" s="108" t="s">
        <v>106</v>
      </c>
      <c r="P4" s="108"/>
      <c r="Q4" s="108"/>
      <c r="R4" s="108"/>
      <c r="S4" s="108"/>
      <c r="T4" s="108"/>
      <c r="U4" s="108"/>
      <c r="V4" s="108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2"/>
      <c r="P5" s="52"/>
      <c r="Q5" s="52"/>
      <c r="R5" s="52"/>
      <c r="S5" s="52"/>
      <c r="T5" s="52"/>
      <c r="U5" s="52"/>
      <c r="V5" s="6" t="s">
        <v>4</v>
      </c>
    </row>
    <row r="6" spans="2:22" ht="14.45" customHeight="1" x14ac:dyDescent="0.2">
      <c r="B6" s="101" t="s">
        <v>0</v>
      </c>
      <c r="C6" s="103" t="s">
        <v>1</v>
      </c>
      <c r="D6" s="112" t="s">
        <v>123</v>
      </c>
      <c r="E6" s="90"/>
      <c r="F6" s="90"/>
      <c r="G6" s="90"/>
      <c r="H6" s="90"/>
      <c r="I6" s="91"/>
      <c r="J6" s="90" t="s">
        <v>114</v>
      </c>
      <c r="K6" s="90"/>
      <c r="L6" s="91"/>
      <c r="M6" s="30"/>
      <c r="N6" s="30"/>
      <c r="O6" s="101" t="s">
        <v>0</v>
      </c>
      <c r="P6" s="103" t="s">
        <v>1</v>
      </c>
      <c r="Q6" s="112" t="s">
        <v>133</v>
      </c>
      <c r="R6" s="90"/>
      <c r="S6" s="90"/>
      <c r="T6" s="90"/>
      <c r="U6" s="90"/>
      <c r="V6" s="91"/>
    </row>
    <row r="7" spans="2:22" ht="14.45" customHeight="1" thickBot="1" x14ac:dyDescent="0.25">
      <c r="B7" s="102"/>
      <c r="C7" s="104"/>
      <c r="D7" s="92" t="s">
        <v>125</v>
      </c>
      <c r="E7" s="88"/>
      <c r="F7" s="88"/>
      <c r="G7" s="88"/>
      <c r="H7" s="88"/>
      <c r="I7" s="89"/>
      <c r="J7" s="88" t="s">
        <v>115</v>
      </c>
      <c r="K7" s="88"/>
      <c r="L7" s="89"/>
      <c r="M7" s="30"/>
      <c r="N7" s="30"/>
      <c r="O7" s="102"/>
      <c r="P7" s="104"/>
      <c r="Q7" s="92" t="s">
        <v>126</v>
      </c>
      <c r="R7" s="88"/>
      <c r="S7" s="88"/>
      <c r="T7" s="88"/>
      <c r="U7" s="88"/>
      <c r="V7" s="89"/>
    </row>
    <row r="8" spans="2:22" ht="14.45" customHeight="1" x14ac:dyDescent="0.2">
      <c r="B8" s="102"/>
      <c r="C8" s="104"/>
      <c r="D8" s="93">
        <v>2024</v>
      </c>
      <c r="E8" s="94"/>
      <c r="F8" s="93">
        <v>2023</v>
      </c>
      <c r="G8" s="94"/>
      <c r="H8" s="82" t="s">
        <v>5</v>
      </c>
      <c r="I8" s="82" t="s">
        <v>48</v>
      </c>
      <c r="J8" s="82">
        <v>2023</v>
      </c>
      <c r="K8" s="82" t="s">
        <v>127</v>
      </c>
      <c r="L8" s="82" t="s">
        <v>131</v>
      </c>
      <c r="M8" s="30"/>
      <c r="N8" s="30"/>
      <c r="O8" s="102"/>
      <c r="P8" s="104"/>
      <c r="Q8" s="93">
        <v>2024</v>
      </c>
      <c r="R8" s="94"/>
      <c r="S8" s="93">
        <v>2023</v>
      </c>
      <c r="T8" s="94"/>
      <c r="U8" s="82" t="s">
        <v>5</v>
      </c>
      <c r="V8" s="82" t="s">
        <v>63</v>
      </c>
    </row>
    <row r="9" spans="2:22" ht="14.45" customHeight="1" thickBot="1" x14ac:dyDescent="0.25">
      <c r="B9" s="99" t="s">
        <v>6</v>
      </c>
      <c r="C9" s="97" t="s">
        <v>7</v>
      </c>
      <c r="D9" s="95"/>
      <c r="E9" s="96"/>
      <c r="F9" s="95"/>
      <c r="G9" s="96"/>
      <c r="H9" s="83"/>
      <c r="I9" s="83"/>
      <c r="J9" s="83"/>
      <c r="K9" s="83"/>
      <c r="L9" s="83"/>
      <c r="M9" s="30"/>
      <c r="N9" s="30"/>
      <c r="O9" s="99" t="s">
        <v>6</v>
      </c>
      <c r="P9" s="97" t="s">
        <v>7</v>
      </c>
      <c r="Q9" s="95"/>
      <c r="R9" s="96"/>
      <c r="S9" s="95"/>
      <c r="T9" s="96"/>
      <c r="U9" s="83"/>
      <c r="V9" s="83"/>
    </row>
    <row r="10" spans="2:22" ht="14.45" customHeight="1" x14ac:dyDescent="0.2">
      <c r="B10" s="99"/>
      <c r="C10" s="97"/>
      <c r="D10" s="7" t="s">
        <v>8</v>
      </c>
      <c r="E10" s="8" t="s">
        <v>2</v>
      </c>
      <c r="F10" s="7" t="s">
        <v>8</v>
      </c>
      <c r="G10" s="8" t="s">
        <v>2</v>
      </c>
      <c r="H10" s="84" t="s">
        <v>9</v>
      </c>
      <c r="I10" s="84" t="s">
        <v>49</v>
      </c>
      <c r="J10" s="84" t="s">
        <v>8</v>
      </c>
      <c r="K10" s="84" t="s">
        <v>128</v>
      </c>
      <c r="L10" s="84" t="s">
        <v>132</v>
      </c>
      <c r="M10" s="30"/>
      <c r="N10" s="30"/>
      <c r="O10" s="99"/>
      <c r="P10" s="97"/>
      <c r="Q10" s="7" t="s">
        <v>8</v>
      </c>
      <c r="R10" s="8" t="s">
        <v>2</v>
      </c>
      <c r="S10" s="7" t="s">
        <v>8</v>
      </c>
      <c r="T10" s="8" t="s">
        <v>2</v>
      </c>
      <c r="U10" s="84" t="s">
        <v>9</v>
      </c>
      <c r="V10" s="84" t="s">
        <v>64</v>
      </c>
    </row>
    <row r="11" spans="2:22" ht="14.45" customHeight="1" thickBot="1" x14ac:dyDescent="0.25">
      <c r="B11" s="100"/>
      <c r="C11" s="98"/>
      <c r="D11" s="10" t="s">
        <v>10</v>
      </c>
      <c r="E11" s="11" t="s">
        <v>11</v>
      </c>
      <c r="F11" s="10" t="s">
        <v>10</v>
      </c>
      <c r="G11" s="11" t="s">
        <v>11</v>
      </c>
      <c r="H11" s="85"/>
      <c r="I11" s="85"/>
      <c r="J11" s="85" t="s">
        <v>10</v>
      </c>
      <c r="K11" s="85"/>
      <c r="L11" s="85"/>
      <c r="M11" s="30"/>
      <c r="N11" s="30"/>
      <c r="O11" s="100"/>
      <c r="P11" s="98"/>
      <c r="Q11" s="10" t="s">
        <v>10</v>
      </c>
      <c r="R11" s="11" t="s">
        <v>11</v>
      </c>
      <c r="S11" s="10" t="s">
        <v>10</v>
      </c>
      <c r="T11" s="11" t="s">
        <v>11</v>
      </c>
      <c r="U11" s="85"/>
      <c r="V11" s="85"/>
    </row>
    <row r="12" spans="2:22" ht="14.45" customHeight="1" thickBot="1" x14ac:dyDescent="0.25">
      <c r="B12" s="13">
        <v>1</v>
      </c>
      <c r="C12" s="14" t="s">
        <v>20</v>
      </c>
      <c r="D12" s="15">
        <v>2481</v>
      </c>
      <c r="E12" s="16">
        <v>0.18147904323019531</v>
      </c>
      <c r="F12" s="15">
        <v>1448</v>
      </c>
      <c r="G12" s="16">
        <v>0.15687973997833152</v>
      </c>
      <c r="H12" s="17">
        <v>0.71339779005524862</v>
      </c>
      <c r="I12" s="35">
        <v>0</v>
      </c>
      <c r="J12" s="15">
        <v>3154</v>
      </c>
      <c r="K12" s="17">
        <v>-0.2133798351299937</v>
      </c>
      <c r="L12" s="35">
        <v>0</v>
      </c>
      <c r="M12" s="30"/>
      <c r="N12" s="30"/>
      <c r="O12" s="13">
        <v>1</v>
      </c>
      <c r="P12" s="14" t="s">
        <v>20</v>
      </c>
      <c r="Q12" s="15">
        <v>12528</v>
      </c>
      <c r="R12" s="16">
        <v>0.21405505151468554</v>
      </c>
      <c r="S12" s="15">
        <v>10071</v>
      </c>
      <c r="T12" s="16">
        <v>0.22159878539837613</v>
      </c>
      <c r="U12" s="17">
        <v>0.2439678284182305</v>
      </c>
      <c r="V12" s="35">
        <v>0</v>
      </c>
    </row>
    <row r="13" spans="2:22" ht="14.45" customHeight="1" thickBot="1" x14ac:dyDescent="0.25">
      <c r="B13" s="19">
        <v>2</v>
      </c>
      <c r="C13" s="20" t="s">
        <v>18</v>
      </c>
      <c r="D13" s="21">
        <v>1647</v>
      </c>
      <c r="E13" s="22">
        <v>0.12047399605003292</v>
      </c>
      <c r="F13" s="21">
        <v>1000</v>
      </c>
      <c r="G13" s="22">
        <v>0.10834236186348863</v>
      </c>
      <c r="H13" s="23">
        <v>0.64700000000000002</v>
      </c>
      <c r="I13" s="36">
        <v>1</v>
      </c>
      <c r="J13" s="21">
        <v>1732</v>
      </c>
      <c r="K13" s="23">
        <v>-4.9076212471131586E-2</v>
      </c>
      <c r="L13" s="36">
        <v>0</v>
      </c>
      <c r="M13" s="30"/>
      <c r="N13" s="30"/>
      <c r="O13" s="19">
        <v>2</v>
      </c>
      <c r="P13" s="20" t="s">
        <v>18</v>
      </c>
      <c r="Q13" s="21">
        <v>5846</v>
      </c>
      <c r="R13" s="22">
        <v>9.9885522921044995E-2</v>
      </c>
      <c r="S13" s="21">
        <v>4259</v>
      </c>
      <c r="T13" s="22">
        <v>9.3713556450370758E-2</v>
      </c>
      <c r="U13" s="23">
        <v>0.37262268138060572</v>
      </c>
      <c r="V13" s="36">
        <v>1</v>
      </c>
    </row>
    <row r="14" spans="2:22" ht="14.45" customHeight="1" thickBot="1" x14ac:dyDescent="0.25">
      <c r="B14" s="13">
        <v>3</v>
      </c>
      <c r="C14" s="14" t="s">
        <v>19</v>
      </c>
      <c r="D14" s="15">
        <v>1078</v>
      </c>
      <c r="E14" s="16">
        <v>7.8853046594982074E-2</v>
      </c>
      <c r="F14" s="15">
        <v>754</v>
      </c>
      <c r="G14" s="16">
        <v>8.1690140845070425E-2</v>
      </c>
      <c r="H14" s="17">
        <v>0.42970822281167109</v>
      </c>
      <c r="I14" s="35">
        <v>1</v>
      </c>
      <c r="J14" s="15">
        <v>996</v>
      </c>
      <c r="K14" s="17">
        <v>8.2329317269076219E-2</v>
      </c>
      <c r="L14" s="35">
        <v>2</v>
      </c>
      <c r="M14" s="30"/>
      <c r="N14" s="30"/>
      <c r="O14" s="13">
        <v>3</v>
      </c>
      <c r="P14" s="14" t="s">
        <v>23</v>
      </c>
      <c r="Q14" s="15">
        <v>5236</v>
      </c>
      <c r="R14" s="16">
        <v>8.9462982896782686E-2</v>
      </c>
      <c r="S14" s="15">
        <v>5038</v>
      </c>
      <c r="T14" s="16">
        <v>0.1108544018307039</v>
      </c>
      <c r="U14" s="17">
        <v>3.9301310043668103E-2</v>
      </c>
      <c r="V14" s="35">
        <v>-1</v>
      </c>
    </row>
    <row r="15" spans="2:22" ht="14.45" customHeight="1" thickBot="1" x14ac:dyDescent="0.25">
      <c r="B15" s="19">
        <v>4</v>
      </c>
      <c r="C15" s="20" t="s">
        <v>23</v>
      </c>
      <c r="D15" s="21">
        <v>1060</v>
      </c>
      <c r="E15" s="22">
        <v>7.75363909004462E-2</v>
      </c>
      <c r="F15" s="21">
        <v>1028</v>
      </c>
      <c r="G15" s="22">
        <v>0.1113759479956663</v>
      </c>
      <c r="H15" s="23">
        <v>3.112840466926059E-2</v>
      </c>
      <c r="I15" s="36">
        <v>-2</v>
      </c>
      <c r="J15" s="21">
        <v>1223</v>
      </c>
      <c r="K15" s="23">
        <v>-0.13327882256745704</v>
      </c>
      <c r="L15" s="36">
        <v>-1</v>
      </c>
      <c r="M15" s="30"/>
      <c r="N15" s="30"/>
      <c r="O15" s="19">
        <v>4</v>
      </c>
      <c r="P15" s="20" t="s">
        <v>24</v>
      </c>
      <c r="Q15" s="21">
        <v>3774</v>
      </c>
      <c r="R15" s="22">
        <v>6.4483059100927775E-2</v>
      </c>
      <c r="S15" s="21">
        <v>3031</v>
      </c>
      <c r="T15" s="22">
        <v>6.6693071049794272E-2</v>
      </c>
      <c r="U15" s="23">
        <v>0.24513361926756838</v>
      </c>
      <c r="V15" s="36">
        <v>1</v>
      </c>
    </row>
    <row r="16" spans="2:22" ht="14.45" customHeight="1" thickBot="1" x14ac:dyDescent="0.25">
      <c r="B16" s="13">
        <v>5</v>
      </c>
      <c r="C16" s="14" t="s">
        <v>30</v>
      </c>
      <c r="D16" s="15">
        <v>860</v>
      </c>
      <c r="E16" s="16">
        <v>6.2906883183380877E-2</v>
      </c>
      <c r="F16" s="15">
        <v>728</v>
      </c>
      <c r="G16" s="16">
        <v>7.8873239436619724E-2</v>
      </c>
      <c r="H16" s="17">
        <v>0.18131868131868134</v>
      </c>
      <c r="I16" s="35">
        <v>0</v>
      </c>
      <c r="J16" s="15">
        <v>889</v>
      </c>
      <c r="K16" s="17">
        <v>-3.2620922384701934E-2</v>
      </c>
      <c r="L16" s="35">
        <v>1</v>
      </c>
      <c r="M16" s="30"/>
      <c r="N16" s="30"/>
      <c r="O16" s="13">
        <v>5</v>
      </c>
      <c r="P16" s="14" t="s">
        <v>19</v>
      </c>
      <c r="Q16" s="15">
        <v>3488</v>
      </c>
      <c r="R16" s="16">
        <v>5.9596425581355611E-2</v>
      </c>
      <c r="S16" s="15">
        <v>2906</v>
      </c>
      <c r="T16" s="16">
        <v>6.3942614474002679E-2</v>
      </c>
      <c r="U16" s="17">
        <v>0.20027529249827936</v>
      </c>
      <c r="V16" s="35">
        <v>1</v>
      </c>
    </row>
    <row r="17" spans="2:22" ht="14.45" customHeight="1" thickBot="1" x14ac:dyDescent="0.25">
      <c r="B17" s="19">
        <v>6</v>
      </c>
      <c r="C17" s="20" t="s">
        <v>24</v>
      </c>
      <c r="D17" s="21">
        <v>727</v>
      </c>
      <c r="E17" s="22">
        <v>5.3178260551532443E-2</v>
      </c>
      <c r="F17" s="21">
        <v>686</v>
      </c>
      <c r="G17" s="22">
        <v>7.4322860238353203E-2</v>
      </c>
      <c r="H17" s="23">
        <v>5.976676384839652E-2</v>
      </c>
      <c r="I17" s="36">
        <v>0</v>
      </c>
      <c r="J17" s="21">
        <v>1024</v>
      </c>
      <c r="K17" s="23">
        <v>-0.2900390625</v>
      </c>
      <c r="L17" s="36">
        <v>-2</v>
      </c>
      <c r="M17" s="30"/>
      <c r="N17" s="30"/>
      <c r="O17" s="19">
        <v>6</v>
      </c>
      <c r="P17" s="20" t="s">
        <v>30</v>
      </c>
      <c r="Q17" s="21">
        <v>3351</v>
      </c>
      <c r="R17" s="22">
        <v>5.7255625608693426E-2</v>
      </c>
      <c r="S17" s="21">
        <v>3195</v>
      </c>
      <c r="T17" s="22">
        <v>7.0301670077232814E-2</v>
      </c>
      <c r="U17" s="23">
        <v>4.882629107981229E-2</v>
      </c>
      <c r="V17" s="36">
        <v>-2</v>
      </c>
    </row>
    <row r="18" spans="2:22" ht="14.45" customHeight="1" thickBot="1" x14ac:dyDescent="0.25">
      <c r="B18" s="13">
        <v>7</v>
      </c>
      <c r="C18" s="14" t="s">
        <v>25</v>
      </c>
      <c r="D18" s="15">
        <v>640</v>
      </c>
      <c r="E18" s="16">
        <v>4.6814424694609023E-2</v>
      </c>
      <c r="F18" s="15">
        <v>390</v>
      </c>
      <c r="G18" s="16">
        <v>4.2253521126760563E-2</v>
      </c>
      <c r="H18" s="17">
        <v>0.64102564102564097</v>
      </c>
      <c r="I18" s="35">
        <v>0</v>
      </c>
      <c r="J18" s="15">
        <v>758</v>
      </c>
      <c r="K18" s="17">
        <v>-0.15567282321899734</v>
      </c>
      <c r="L18" s="35">
        <v>0</v>
      </c>
      <c r="M18" s="30"/>
      <c r="N18" s="30"/>
      <c r="O18" s="13">
        <v>7</v>
      </c>
      <c r="P18" s="14" t="s">
        <v>25</v>
      </c>
      <c r="Q18" s="15">
        <v>2730</v>
      </c>
      <c r="R18" s="16">
        <v>4.6645138141370647E-2</v>
      </c>
      <c r="S18" s="15">
        <v>1603</v>
      </c>
      <c r="T18" s="16">
        <v>3.5271855127951238E-2</v>
      </c>
      <c r="U18" s="17">
        <v>0.70305676855895194</v>
      </c>
      <c r="V18" s="35">
        <v>1</v>
      </c>
    </row>
    <row r="19" spans="2:22" ht="14.45" customHeight="1" thickBot="1" x14ac:dyDescent="0.25">
      <c r="B19" s="19">
        <v>8</v>
      </c>
      <c r="C19" s="20" t="s">
        <v>31</v>
      </c>
      <c r="D19" s="21">
        <v>507</v>
      </c>
      <c r="E19" s="22">
        <v>3.7085802062760589E-2</v>
      </c>
      <c r="F19" s="21">
        <v>340</v>
      </c>
      <c r="G19" s="22">
        <v>3.6836403033586131E-2</v>
      </c>
      <c r="H19" s="23">
        <v>0.49117647058823533</v>
      </c>
      <c r="I19" s="36">
        <v>0</v>
      </c>
      <c r="J19" s="21">
        <v>608</v>
      </c>
      <c r="K19" s="23">
        <v>-0.16611842105263153</v>
      </c>
      <c r="L19" s="36">
        <v>0</v>
      </c>
      <c r="M19" s="30"/>
      <c r="N19" s="30"/>
      <c r="O19" s="19">
        <v>8</v>
      </c>
      <c r="P19" s="20" t="s">
        <v>31</v>
      </c>
      <c r="Q19" s="21">
        <v>2328</v>
      </c>
      <c r="R19" s="22">
        <v>3.9776513404069916E-2</v>
      </c>
      <c r="S19" s="21">
        <v>1619</v>
      </c>
      <c r="T19" s="22">
        <v>3.5623913569652561E-2</v>
      </c>
      <c r="U19" s="23">
        <v>0.43792464484249538</v>
      </c>
      <c r="V19" s="36">
        <v>-1</v>
      </c>
    </row>
    <row r="20" spans="2:22" ht="14.45" customHeight="1" thickBot="1" x14ac:dyDescent="0.25">
      <c r="B20" s="13">
        <v>9</v>
      </c>
      <c r="C20" s="14" t="s">
        <v>40</v>
      </c>
      <c r="D20" s="15">
        <v>485</v>
      </c>
      <c r="E20" s="16">
        <v>3.5476556213883403E-2</v>
      </c>
      <c r="F20" s="15">
        <v>323</v>
      </c>
      <c r="G20" s="16">
        <v>3.4994582881906829E-2</v>
      </c>
      <c r="H20" s="17">
        <v>0.50154798761609909</v>
      </c>
      <c r="I20" s="35">
        <v>0</v>
      </c>
      <c r="J20" s="15">
        <v>369</v>
      </c>
      <c r="K20" s="17">
        <v>0.31436314363143625</v>
      </c>
      <c r="L20" s="35">
        <v>4</v>
      </c>
      <c r="M20" s="30"/>
      <c r="N20" s="30"/>
      <c r="O20" s="13">
        <v>9</v>
      </c>
      <c r="P20" s="14" t="s">
        <v>40</v>
      </c>
      <c r="Q20" s="15">
        <v>1556</v>
      </c>
      <c r="R20" s="16">
        <v>2.6586020127462539E-2</v>
      </c>
      <c r="S20" s="15">
        <v>1419</v>
      </c>
      <c r="T20" s="16">
        <v>3.1223183048386033E-2</v>
      </c>
      <c r="U20" s="17">
        <v>9.6546863988724363E-2</v>
      </c>
      <c r="V20" s="35">
        <v>0</v>
      </c>
    </row>
    <row r="21" spans="2:22" ht="14.45" customHeight="1" thickBot="1" x14ac:dyDescent="0.25">
      <c r="B21" s="19">
        <v>10</v>
      </c>
      <c r="C21" s="20" t="s">
        <v>34</v>
      </c>
      <c r="D21" s="21">
        <v>467</v>
      </c>
      <c r="E21" s="22">
        <v>3.4159900519347523E-2</v>
      </c>
      <c r="F21" s="21">
        <v>157</v>
      </c>
      <c r="G21" s="22">
        <v>1.7009750812567715E-2</v>
      </c>
      <c r="H21" s="23">
        <v>1.9745222929936306</v>
      </c>
      <c r="I21" s="36">
        <v>6</v>
      </c>
      <c r="J21" s="21">
        <v>517</v>
      </c>
      <c r="K21" s="23">
        <v>-9.6711798839458463E-2</v>
      </c>
      <c r="L21" s="36">
        <v>-1</v>
      </c>
      <c r="M21" s="30"/>
      <c r="N21" s="30"/>
      <c r="O21" s="19">
        <v>10</v>
      </c>
      <c r="P21" s="20" t="s">
        <v>21</v>
      </c>
      <c r="Q21" s="21">
        <v>1554</v>
      </c>
      <c r="R21" s="22">
        <v>2.6551847865087908E-2</v>
      </c>
      <c r="S21" s="21">
        <v>800</v>
      </c>
      <c r="T21" s="22">
        <v>1.7602922085066121E-2</v>
      </c>
      <c r="U21" s="23">
        <v>0.94249999999999989</v>
      </c>
      <c r="V21" s="36">
        <v>4</v>
      </c>
    </row>
    <row r="22" spans="2:22" ht="14.45" customHeight="1" thickBot="1" x14ac:dyDescent="0.25">
      <c r="B22" s="13">
        <v>11</v>
      </c>
      <c r="C22" s="14" t="s">
        <v>32</v>
      </c>
      <c r="D22" s="15">
        <v>409</v>
      </c>
      <c r="E22" s="16">
        <v>2.9917343281398581E-2</v>
      </c>
      <c r="F22" s="15">
        <v>269</v>
      </c>
      <c r="G22" s="16">
        <v>2.9144095341278441E-2</v>
      </c>
      <c r="H22" s="17">
        <v>0.52044609665427499</v>
      </c>
      <c r="I22" s="35">
        <v>1</v>
      </c>
      <c r="J22" s="15">
        <v>469</v>
      </c>
      <c r="K22" s="17">
        <v>-0.1279317697228145</v>
      </c>
      <c r="L22" s="35">
        <v>-1</v>
      </c>
      <c r="M22" s="30"/>
      <c r="N22" s="30"/>
      <c r="O22" s="13">
        <v>11</v>
      </c>
      <c r="P22" s="14" t="s">
        <v>34</v>
      </c>
      <c r="Q22" s="15">
        <v>1464</v>
      </c>
      <c r="R22" s="16">
        <v>2.5014096058229535E-2</v>
      </c>
      <c r="S22" s="15">
        <v>738</v>
      </c>
      <c r="T22" s="16">
        <v>1.6238695623473496E-2</v>
      </c>
      <c r="U22" s="17">
        <v>0.9837398373983739</v>
      </c>
      <c r="V22" s="35">
        <v>6</v>
      </c>
    </row>
    <row r="23" spans="2:22" ht="14.45" customHeight="1" thickBot="1" x14ac:dyDescent="0.25">
      <c r="B23" s="19">
        <v>12</v>
      </c>
      <c r="C23" s="20" t="s">
        <v>21</v>
      </c>
      <c r="D23" s="21">
        <v>367</v>
      </c>
      <c r="E23" s="22">
        <v>2.6845146660814865E-2</v>
      </c>
      <c r="F23" s="21">
        <v>52</v>
      </c>
      <c r="G23" s="22">
        <v>5.6338028169014088E-3</v>
      </c>
      <c r="H23" s="23">
        <v>6.0576923076923075</v>
      </c>
      <c r="I23" s="36">
        <v>12</v>
      </c>
      <c r="J23" s="21">
        <v>436</v>
      </c>
      <c r="K23" s="23">
        <v>-0.15825688073394495</v>
      </c>
      <c r="L23" s="36">
        <v>-1</v>
      </c>
      <c r="M23" s="30"/>
      <c r="N23" s="30"/>
      <c r="O23" s="19">
        <v>12</v>
      </c>
      <c r="P23" s="20" t="s">
        <v>32</v>
      </c>
      <c r="Q23" s="21">
        <v>1455</v>
      </c>
      <c r="R23" s="22">
        <v>2.4860320877543699E-2</v>
      </c>
      <c r="S23" s="21">
        <v>1125</v>
      </c>
      <c r="T23" s="22">
        <v>2.4754109182124232E-2</v>
      </c>
      <c r="U23" s="23">
        <v>0.29333333333333322</v>
      </c>
      <c r="V23" s="36">
        <v>-1</v>
      </c>
    </row>
    <row r="24" spans="2:22" ht="14.45" customHeight="1" thickBot="1" x14ac:dyDescent="0.25">
      <c r="B24" s="13">
        <v>13</v>
      </c>
      <c r="C24" s="14" t="s">
        <v>119</v>
      </c>
      <c r="D24" s="15">
        <v>331</v>
      </c>
      <c r="E24" s="16">
        <v>2.4211835271743105E-2</v>
      </c>
      <c r="F24" s="15">
        <v>0</v>
      </c>
      <c r="G24" s="16">
        <v>0</v>
      </c>
      <c r="H24" s="17"/>
      <c r="I24" s="35"/>
      <c r="J24" s="15">
        <v>212</v>
      </c>
      <c r="K24" s="17">
        <v>0.56132075471698117</v>
      </c>
      <c r="L24" s="35">
        <v>5</v>
      </c>
      <c r="M24" s="30"/>
      <c r="N24" s="30"/>
      <c r="O24" s="13">
        <v>13</v>
      </c>
      <c r="P24" s="14" t="s">
        <v>33</v>
      </c>
      <c r="Q24" s="15">
        <v>1363</v>
      </c>
      <c r="R24" s="16">
        <v>2.3288396808310696E-2</v>
      </c>
      <c r="S24" s="15">
        <v>1279</v>
      </c>
      <c r="T24" s="16">
        <v>2.8142671683499459E-2</v>
      </c>
      <c r="U24" s="17">
        <v>6.5676309616888195E-2</v>
      </c>
      <c r="V24" s="35">
        <v>-3</v>
      </c>
    </row>
    <row r="25" spans="2:22" ht="14.45" customHeight="1" thickBot="1" x14ac:dyDescent="0.25">
      <c r="B25" s="19">
        <v>14</v>
      </c>
      <c r="C25" s="20" t="s">
        <v>22</v>
      </c>
      <c r="D25" s="21">
        <v>330</v>
      </c>
      <c r="E25" s="22">
        <v>2.413868773315778E-2</v>
      </c>
      <c r="F25" s="21">
        <v>183</v>
      </c>
      <c r="G25" s="22">
        <v>1.9826652221018419E-2</v>
      </c>
      <c r="H25" s="23">
        <v>0.80327868852459017</v>
      </c>
      <c r="I25" s="36">
        <v>0</v>
      </c>
      <c r="J25" s="21">
        <v>322</v>
      </c>
      <c r="K25" s="23">
        <v>2.4844720496894457E-2</v>
      </c>
      <c r="L25" s="36">
        <v>0</v>
      </c>
      <c r="M25" s="30"/>
      <c r="N25" s="30"/>
      <c r="O25" s="19">
        <v>14</v>
      </c>
      <c r="P25" s="20" t="s">
        <v>26</v>
      </c>
      <c r="Q25" s="21">
        <v>1228</v>
      </c>
      <c r="R25" s="22">
        <v>2.0981769098023136E-2</v>
      </c>
      <c r="S25" s="21">
        <v>728</v>
      </c>
      <c r="T25" s="22">
        <v>1.6018659097410171E-2</v>
      </c>
      <c r="U25" s="23">
        <v>0.68681318681318682</v>
      </c>
      <c r="V25" s="36">
        <v>4</v>
      </c>
    </row>
    <row r="26" spans="2:22" ht="14.45" customHeight="1" thickBot="1" x14ac:dyDescent="0.25">
      <c r="B26" s="13"/>
      <c r="C26" s="14" t="s">
        <v>33</v>
      </c>
      <c r="D26" s="15">
        <v>279</v>
      </c>
      <c r="E26" s="16">
        <v>2.0408163265306121E-2</v>
      </c>
      <c r="F26" s="15">
        <v>315</v>
      </c>
      <c r="G26" s="16">
        <v>3.4127843986998918E-2</v>
      </c>
      <c r="H26" s="17">
        <v>-0.11428571428571432</v>
      </c>
      <c r="I26" s="35">
        <v>-5</v>
      </c>
      <c r="J26" s="15">
        <v>322</v>
      </c>
      <c r="K26" s="17">
        <v>-0.13354037267080743</v>
      </c>
      <c r="L26" s="35">
        <v>-1</v>
      </c>
      <c r="M26" s="30"/>
      <c r="N26" s="30"/>
      <c r="O26" s="13">
        <v>15</v>
      </c>
      <c r="P26" s="14" t="s">
        <v>22</v>
      </c>
      <c r="Q26" s="15">
        <v>1182</v>
      </c>
      <c r="R26" s="16">
        <v>2.0195807063406634E-2</v>
      </c>
      <c r="S26" s="15">
        <v>749</v>
      </c>
      <c r="T26" s="16">
        <v>1.6480735802143157E-2</v>
      </c>
      <c r="U26" s="17">
        <v>0.57810413885180245</v>
      </c>
      <c r="V26" s="35">
        <v>1</v>
      </c>
    </row>
    <row r="27" spans="2:22" ht="14.45" customHeight="1" thickBot="1" x14ac:dyDescent="0.25">
      <c r="B27" s="19">
        <v>16</v>
      </c>
      <c r="C27" s="20" t="s">
        <v>62</v>
      </c>
      <c r="D27" s="21">
        <v>276</v>
      </c>
      <c r="E27" s="22">
        <v>2.0188720649550143E-2</v>
      </c>
      <c r="F27" s="21">
        <v>297</v>
      </c>
      <c r="G27" s="22">
        <v>3.2177681473456121E-2</v>
      </c>
      <c r="H27" s="23">
        <v>-7.0707070707070718E-2</v>
      </c>
      <c r="I27" s="36">
        <v>-5</v>
      </c>
      <c r="J27" s="21">
        <v>191</v>
      </c>
      <c r="K27" s="23">
        <v>0.44502617801047117</v>
      </c>
      <c r="L27" s="36">
        <v>4</v>
      </c>
      <c r="M27" s="30"/>
      <c r="N27" s="30"/>
      <c r="O27" s="19"/>
      <c r="P27" s="20" t="s">
        <v>62</v>
      </c>
      <c r="Q27" s="21">
        <v>1128</v>
      </c>
      <c r="R27" s="22">
        <v>1.927315597929161E-2</v>
      </c>
      <c r="S27" s="21">
        <v>1088</v>
      </c>
      <c r="T27" s="22">
        <v>2.3939974035689926E-2</v>
      </c>
      <c r="U27" s="23">
        <v>3.6764705882353033E-2</v>
      </c>
      <c r="V27" s="36">
        <v>-4</v>
      </c>
    </row>
    <row r="28" spans="2:22" ht="14.45" customHeight="1" thickBot="1" x14ac:dyDescent="0.25">
      <c r="B28" s="13">
        <v>17</v>
      </c>
      <c r="C28" s="14" t="s">
        <v>92</v>
      </c>
      <c r="D28" s="15">
        <v>225</v>
      </c>
      <c r="E28" s="16">
        <v>1.6458196181698487E-2</v>
      </c>
      <c r="F28" s="15">
        <v>161</v>
      </c>
      <c r="G28" s="16">
        <v>1.7443120260021667E-2</v>
      </c>
      <c r="H28" s="17">
        <v>0.39751552795031064</v>
      </c>
      <c r="I28" s="35">
        <v>-2</v>
      </c>
      <c r="J28" s="15">
        <v>265</v>
      </c>
      <c r="K28" s="17">
        <v>-0.15094339622641506</v>
      </c>
      <c r="L28" s="35">
        <v>0</v>
      </c>
      <c r="M28" s="30"/>
      <c r="N28" s="30"/>
      <c r="O28" s="13">
        <v>17</v>
      </c>
      <c r="P28" s="14" t="s">
        <v>92</v>
      </c>
      <c r="Q28" s="15">
        <v>1004</v>
      </c>
      <c r="R28" s="16">
        <v>1.7154475712064517E-2</v>
      </c>
      <c r="S28" s="15">
        <v>609</v>
      </c>
      <c r="T28" s="16">
        <v>1.3400224437256584E-2</v>
      </c>
      <c r="U28" s="17">
        <v>0.64860426929392445</v>
      </c>
      <c r="V28" s="35">
        <v>2</v>
      </c>
    </row>
    <row r="29" spans="2:22" ht="14.45" customHeight="1" thickBot="1" x14ac:dyDescent="0.25">
      <c r="B29" s="19">
        <v>18</v>
      </c>
      <c r="C29" s="20" t="s">
        <v>17</v>
      </c>
      <c r="D29" s="21">
        <v>219</v>
      </c>
      <c r="E29" s="22">
        <v>1.6019310950186525E-2</v>
      </c>
      <c r="F29" s="21">
        <v>224</v>
      </c>
      <c r="G29" s="22">
        <v>2.4268689057421453E-2</v>
      </c>
      <c r="H29" s="23">
        <v>-2.2321428571428603E-2</v>
      </c>
      <c r="I29" s="36">
        <v>-5</v>
      </c>
      <c r="J29" s="21">
        <v>288</v>
      </c>
      <c r="K29" s="23">
        <v>-0.23958333333333337</v>
      </c>
      <c r="L29" s="36">
        <v>-2</v>
      </c>
      <c r="M29" s="30"/>
      <c r="N29" s="30"/>
      <c r="O29" s="19">
        <v>18</v>
      </c>
      <c r="P29" s="20" t="s">
        <v>17</v>
      </c>
      <c r="Q29" s="21">
        <v>911</v>
      </c>
      <c r="R29" s="22">
        <v>1.5565465511644198E-2</v>
      </c>
      <c r="S29" s="21">
        <v>1012</v>
      </c>
      <c r="T29" s="22">
        <v>2.2267696437608644E-2</v>
      </c>
      <c r="U29" s="23">
        <v>-9.9802371541501955E-2</v>
      </c>
      <c r="V29" s="36">
        <v>-5</v>
      </c>
    </row>
    <row r="30" spans="2:22" ht="14.45" customHeight="1" thickBot="1" x14ac:dyDescent="0.25">
      <c r="B30" s="13">
        <v>19</v>
      </c>
      <c r="C30" s="14" t="s">
        <v>120</v>
      </c>
      <c r="D30" s="15">
        <v>156</v>
      </c>
      <c r="E30" s="16">
        <v>1.141101601931095E-2</v>
      </c>
      <c r="F30" s="15">
        <v>53</v>
      </c>
      <c r="G30" s="16">
        <v>5.7421451787648967E-3</v>
      </c>
      <c r="H30" s="17">
        <v>1.9433962264150941</v>
      </c>
      <c r="I30" s="35">
        <v>4</v>
      </c>
      <c r="J30" s="15">
        <v>193</v>
      </c>
      <c r="K30" s="17">
        <v>-0.19170984455958551</v>
      </c>
      <c r="L30" s="35">
        <v>0</v>
      </c>
      <c r="O30" s="13">
        <v>19</v>
      </c>
      <c r="P30" s="14" t="s">
        <v>119</v>
      </c>
      <c r="Q30" s="15">
        <v>762</v>
      </c>
      <c r="R30" s="16">
        <v>1.3019631964734225E-2</v>
      </c>
      <c r="S30" s="15">
        <v>0</v>
      </c>
      <c r="T30" s="16">
        <v>0</v>
      </c>
      <c r="U30" s="17"/>
      <c r="V30" s="35"/>
    </row>
    <row r="31" spans="2:22" ht="14.45" customHeight="1" thickBot="1" x14ac:dyDescent="0.25">
      <c r="B31" s="19">
        <v>20</v>
      </c>
      <c r="C31" s="20" t="s">
        <v>141</v>
      </c>
      <c r="D31" s="21">
        <v>154</v>
      </c>
      <c r="E31" s="22">
        <v>1.1264720942140297E-2</v>
      </c>
      <c r="F31" s="21">
        <v>46</v>
      </c>
      <c r="G31" s="22">
        <v>4.9837486457204767E-3</v>
      </c>
      <c r="H31" s="23">
        <v>2.347826086956522</v>
      </c>
      <c r="I31" s="36">
        <v>6</v>
      </c>
      <c r="J31" s="21">
        <v>143</v>
      </c>
      <c r="K31" s="23">
        <v>7.6923076923076872E-2</v>
      </c>
      <c r="L31" s="36">
        <v>3</v>
      </c>
      <c r="O31" s="19">
        <v>20</v>
      </c>
      <c r="P31" s="20" t="s">
        <v>28</v>
      </c>
      <c r="Q31" s="21">
        <v>726</v>
      </c>
      <c r="R31" s="22">
        <v>1.2404531241990875E-2</v>
      </c>
      <c r="S31" s="21">
        <v>337</v>
      </c>
      <c r="T31" s="22">
        <v>7.4152309283341033E-3</v>
      </c>
      <c r="U31" s="23">
        <v>1.1543026706231454</v>
      </c>
      <c r="V31" s="36">
        <v>2</v>
      </c>
    </row>
    <row r="32" spans="2:22" ht="14.45" customHeight="1" thickBot="1" x14ac:dyDescent="0.25">
      <c r="B32" s="86" t="s">
        <v>43</v>
      </c>
      <c r="C32" s="87"/>
      <c r="D32" s="24">
        <f>SUM(D12:D31)</f>
        <v>12698</v>
      </c>
      <c r="E32" s="25">
        <f>D32/D34</f>
        <v>0.92882744495647718</v>
      </c>
      <c r="F32" s="24">
        <f>SUM(F12:F31)</f>
        <v>8454</v>
      </c>
      <c r="G32" s="25">
        <f>F32/F34</f>
        <v>0.91592632719393285</v>
      </c>
      <c r="H32" s="26">
        <f>D32/F32-1</f>
        <v>0.50201088242252179</v>
      </c>
      <c r="I32" s="37"/>
      <c r="J32" s="24">
        <f>SUM(J12:J31)</f>
        <v>14111</v>
      </c>
      <c r="K32" s="25">
        <f>D32/J32-1</f>
        <v>-0.10013464672950179</v>
      </c>
      <c r="L32" s="24"/>
      <c r="O32" s="86" t="s">
        <v>43</v>
      </c>
      <c r="P32" s="87"/>
      <c r="Q32" s="24">
        <f>SUM(Q12:Q31)</f>
        <v>53614</v>
      </c>
      <c r="R32" s="25">
        <f>Q32/Q34</f>
        <v>0.91605583747672015</v>
      </c>
      <c r="S32" s="24">
        <f>SUM(S12:S31)</f>
        <v>41606</v>
      </c>
      <c r="T32" s="25">
        <f>S32/S34</f>
        <v>0.91548397033907625</v>
      </c>
      <c r="U32" s="26">
        <f>Q32/S32-1</f>
        <v>0.288612219391434</v>
      </c>
      <c r="V32" s="37"/>
    </row>
    <row r="33" spans="2:23" ht="14.45" customHeight="1" thickBot="1" x14ac:dyDescent="0.25">
      <c r="B33" s="86" t="s">
        <v>12</v>
      </c>
      <c r="C33" s="87"/>
      <c r="D33" s="24">
        <f>D34-SUM(D12:D31)</f>
        <v>973</v>
      </c>
      <c r="E33" s="25">
        <f>D33/D34</f>
        <v>7.1172555043522781E-2</v>
      </c>
      <c r="F33" s="24">
        <f>F34-SUM(F12:F31)</f>
        <v>776</v>
      </c>
      <c r="G33" s="25">
        <f>F33/F34</f>
        <v>8.4073672806067173E-2</v>
      </c>
      <c r="H33" s="26">
        <f>D33/F33-1</f>
        <v>0.25386597938144329</v>
      </c>
      <c r="I33" s="37"/>
      <c r="J33" s="24">
        <f>J34-SUM(J12:J31)</f>
        <v>1602</v>
      </c>
      <c r="K33" s="25">
        <f>D33/J33-1</f>
        <v>-0.39263420724094877</v>
      </c>
      <c r="L33" s="24"/>
      <c r="O33" s="86" t="s">
        <v>12</v>
      </c>
      <c r="P33" s="87"/>
      <c r="Q33" s="24">
        <f>Q34-SUM(Q12:Q31)</f>
        <v>4913</v>
      </c>
      <c r="R33" s="25">
        <f>Q33/Q34</f>
        <v>8.3944162523279853E-2</v>
      </c>
      <c r="S33" s="24">
        <f>S34-SUM(S12:S31)</f>
        <v>3841</v>
      </c>
      <c r="T33" s="25">
        <f>S33/S34</f>
        <v>8.4516029660923711E-2</v>
      </c>
      <c r="U33" s="26">
        <f>Q33/S33-1</f>
        <v>0.27909398594116119</v>
      </c>
      <c r="V33" s="37"/>
    </row>
    <row r="34" spans="2:23" ht="14.45" customHeight="1" thickBot="1" x14ac:dyDescent="0.25">
      <c r="B34" s="118" t="s">
        <v>35</v>
      </c>
      <c r="C34" s="119"/>
      <c r="D34" s="27">
        <v>13671</v>
      </c>
      <c r="E34" s="28">
        <v>1</v>
      </c>
      <c r="F34" s="27">
        <v>9230</v>
      </c>
      <c r="G34" s="28">
        <v>0.99924160346695567</v>
      </c>
      <c r="H34" s="29">
        <v>0.48114842903575306</v>
      </c>
      <c r="I34" s="39"/>
      <c r="J34" s="27">
        <v>15713</v>
      </c>
      <c r="K34" s="29">
        <v>-0.12995608731623498</v>
      </c>
      <c r="L34" s="27"/>
      <c r="M34" s="30"/>
      <c r="N34" s="30"/>
      <c r="O34" s="118" t="s">
        <v>35</v>
      </c>
      <c r="P34" s="119"/>
      <c r="Q34" s="27">
        <v>58527</v>
      </c>
      <c r="R34" s="28">
        <v>1</v>
      </c>
      <c r="S34" s="27">
        <v>45447</v>
      </c>
      <c r="T34" s="28">
        <v>1</v>
      </c>
      <c r="U34" s="29">
        <v>0.28780777609083108</v>
      </c>
      <c r="V34" s="39"/>
    </row>
    <row r="35" spans="2:23" ht="14.45" customHeight="1" x14ac:dyDescent="0.2">
      <c r="B35" s="31" t="s">
        <v>69</v>
      </c>
      <c r="O35" s="31" t="s">
        <v>69</v>
      </c>
    </row>
    <row r="36" spans="2:23" x14ac:dyDescent="0.2">
      <c r="B36" s="32" t="s">
        <v>68</v>
      </c>
      <c r="O36" s="32" t="s">
        <v>68</v>
      </c>
    </row>
    <row r="38" spans="2:23" x14ac:dyDescent="0.2">
      <c r="W38" s="3"/>
    </row>
    <row r="39" spans="2:23" ht="15" customHeight="1" x14ac:dyDescent="0.2">
      <c r="O39" s="120" t="s">
        <v>107</v>
      </c>
      <c r="P39" s="120"/>
      <c r="Q39" s="120"/>
      <c r="R39" s="120"/>
      <c r="S39" s="120"/>
      <c r="T39" s="120"/>
      <c r="U39" s="120"/>
      <c r="V39" s="120"/>
    </row>
    <row r="40" spans="2:23" ht="15" customHeight="1" x14ac:dyDescent="0.2">
      <c r="B40" s="107" t="s">
        <v>142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30"/>
      <c r="N40" s="33"/>
      <c r="O40" s="120"/>
      <c r="P40" s="120"/>
      <c r="Q40" s="120"/>
      <c r="R40" s="120"/>
      <c r="S40" s="120"/>
      <c r="T40" s="120"/>
      <c r="U40" s="120"/>
      <c r="V40" s="120"/>
    </row>
    <row r="41" spans="2:23" x14ac:dyDescent="0.2">
      <c r="B41" s="108" t="s">
        <v>143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30"/>
      <c r="N41" s="33"/>
      <c r="O41" s="108" t="s">
        <v>108</v>
      </c>
      <c r="P41" s="108"/>
      <c r="Q41" s="108"/>
      <c r="R41" s="108"/>
      <c r="S41" s="108"/>
      <c r="T41" s="108"/>
      <c r="U41" s="108"/>
      <c r="V41" s="108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2"/>
      <c r="P42" s="52"/>
      <c r="Q42" s="52"/>
      <c r="R42" s="52"/>
      <c r="S42" s="52"/>
      <c r="T42" s="52"/>
      <c r="U42" s="52"/>
      <c r="V42" s="6" t="s">
        <v>4</v>
      </c>
    </row>
    <row r="43" spans="2:23" x14ac:dyDescent="0.2">
      <c r="B43" s="101" t="s">
        <v>0</v>
      </c>
      <c r="C43" s="103" t="s">
        <v>42</v>
      </c>
      <c r="D43" s="112" t="s">
        <v>123</v>
      </c>
      <c r="E43" s="90"/>
      <c r="F43" s="90"/>
      <c r="G43" s="90"/>
      <c r="H43" s="90"/>
      <c r="I43" s="91"/>
      <c r="J43" s="90" t="s">
        <v>114</v>
      </c>
      <c r="K43" s="90"/>
      <c r="L43" s="91"/>
      <c r="M43" s="30"/>
      <c r="N43" s="30"/>
      <c r="O43" s="101" t="s">
        <v>0</v>
      </c>
      <c r="P43" s="103" t="s">
        <v>42</v>
      </c>
      <c r="Q43" s="112" t="s">
        <v>133</v>
      </c>
      <c r="R43" s="90"/>
      <c r="S43" s="90"/>
      <c r="T43" s="90"/>
      <c r="U43" s="90"/>
      <c r="V43" s="91"/>
    </row>
    <row r="44" spans="2:23" ht="15" thickBot="1" x14ac:dyDescent="0.25">
      <c r="B44" s="102"/>
      <c r="C44" s="104"/>
      <c r="D44" s="92" t="s">
        <v>125</v>
      </c>
      <c r="E44" s="88"/>
      <c r="F44" s="88"/>
      <c r="G44" s="88"/>
      <c r="H44" s="88"/>
      <c r="I44" s="89"/>
      <c r="J44" s="88" t="s">
        <v>115</v>
      </c>
      <c r="K44" s="88"/>
      <c r="L44" s="89"/>
      <c r="M44" s="30"/>
      <c r="N44" s="30"/>
      <c r="O44" s="102"/>
      <c r="P44" s="104"/>
      <c r="Q44" s="92" t="s">
        <v>126</v>
      </c>
      <c r="R44" s="88"/>
      <c r="S44" s="88"/>
      <c r="T44" s="88"/>
      <c r="U44" s="88"/>
      <c r="V44" s="89"/>
    </row>
    <row r="45" spans="2:23" ht="15" customHeight="1" x14ac:dyDescent="0.2">
      <c r="B45" s="102"/>
      <c r="C45" s="104"/>
      <c r="D45" s="93">
        <v>2024</v>
      </c>
      <c r="E45" s="94"/>
      <c r="F45" s="93">
        <v>2023</v>
      </c>
      <c r="G45" s="94"/>
      <c r="H45" s="82" t="s">
        <v>5</v>
      </c>
      <c r="I45" s="82" t="s">
        <v>48</v>
      </c>
      <c r="J45" s="82">
        <v>2023</v>
      </c>
      <c r="K45" s="82" t="s">
        <v>127</v>
      </c>
      <c r="L45" s="82" t="s">
        <v>131</v>
      </c>
      <c r="M45" s="30"/>
      <c r="N45" s="30"/>
      <c r="O45" s="102"/>
      <c r="P45" s="104"/>
      <c r="Q45" s="93">
        <v>2024</v>
      </c>
      <c r="R45" s="94"/>
      <c r="S45" s="93">
        <v>2023</v>
      </c>
      <c r="T45" s="94"/>
      <c r="U45" s="82" t="s">
        <v>5</v>
      </c>
      <c r="V45" s="82" t="s">
        <v>63</v>
      </c>
    </row>
    <row r="46" spans="2:23" ht="15" customHeight="1" thickBot="1" x14ac:dyDescent="0.25">
      <c r="B46" s="99" t="s">
        <v>6</v>
      </c>
      <c r="C46" s="97" t="s">
        <v>42</v>
      </c>
      <c r="D46" s="95"/>
      <c r="E46" s="96"/>
      <c r="F46" s="95"/>
      <c r="G46" s="96"/>
      <c r="H46" s="83"/>
      <c r="I46" s="83"/>
      <c r="J46" s="83"/>
      <c r="K46" s="83"/>
      <c r="L46" s="83"/>
      <c r="M46" s="30"/>
      <c r="N46" s="30"/>
      <c r="O46" s="99" t="s">
        <v>6</v>
      </c>
      <c r="P46" s="97" t="s">
        <v>42</v>
      </c>
      <c r="Q46" s="95"/>
      <c r="R46" s="96"/>
      <c r="S46" s="95"/>
      <c r="T46" s="96"/>
      <c r="U46" s="83"/>
      <c r="V46" s="83"/>
    </row>
    <row r="47" spans="2:23" ht="15" customHeight="1" x14ac:dyDescent="0.2">
      <c r="B47" s="99"/>
      <c r="C47" s="97"/>
      <c r="D47" s="7" t="s">
        <v>8</v>
      </c>
      <c r="E47" s="8" t="s">
        <v>2</v>
      </c>
      <c r="F47" s="7" t="s">
        <v>8</v>
      </c>
      <c r="G47" s="8" t="s">
        <v>2</v>
      </c>
      <c r="H47" s="84" t="s">
        <v>9</v>
      </c>
      <c r="I47" s="84" t="s">
        <v>49</v>
      </c>
      <c r="J47" s="84" t="s">
        <v>8</v>
      </c>
      <c r="K47" s="84" t="s">
        <v>128</v>
      </c>
      <c r="L47" s="84" t="s">
        <v>132</v>
      </c>
      <c r="M47" s="30"/>
      <c r="N47" s="30"/>
      <c r="O47" s="99"/>
      <c r="P47" s="97"/>
      <c r="Q47" s="7" t="s">
        <v>8</v>
      </c>
      <c r="R47" s="8" t="s">
        <v>2</v>
      </c>
      <c r="S47" s="7" t="s">
        <v>8</v>
      </c>
      <c r="T47" s="8" t="s">
        <v>2</v>
      </c>
      <c r="U47" s="84" t="s">
        <v>9</v>
      </c>
      <c r="V47" s="84" t="s">
        <v>64</v>
      </c>
    </row>
    <row r="48" spans="2:23" ht="15" customHeight="1" thickBot="1" x14ac:dyDescent="0.25">
      <c r="B48" s="100"/>
      <c r="C48" s="98"/>
      <c r="D48" s="10" t="s">
        <v>10</v>
      </c>
      <c r="E48" s="11" t="s">
        <v>11</v>
      </c>
      <c r="F48" s="10" t="s">
        <v>10</v>
      </c>
      <c r="G48" s="11" t="s">
        <v>11</v>
      </c>
      <c r="H48" s="85"/>
      <c r="I48" s="85"/>
      <c r="J48" s="85" t="s">
        <v>10</v>
      </c>
      <c r="K48" s="85"/>
      <c r="L48" s="85"/>
      <c r="M48" s="30"/>
      <c r="N48" s="30"/>
      <c r="O48" s="100"/>
      <c r="P48" s="98"/>
      <c r="Q48" s="10" t="s">
        <v>10</v>
      </c>
      <c r="R48" s="11" t="s">
        <v>11</v>
      </c>
      <c r="S48" s="10" t="s">
        <v>10</v>
      </c>
      <c r="T48" s="11" t="s">
        <v>11</v>
      </c>
      <c r="U48" s="85"/>
      <c r="V48" s="85"/>
    </row>
    <row r="49" spans="2:22" ht="15" thickBot="1" x14ac:dyDescent="0.25">
      <c r="B49" s="13">
        <v>1</v>
      </c>
      <c r="C49" s="14" t="s">
        <v>53</v>
      </c>
      <c r="D49" s="15">
        <v>530</v>
      </c>
      <c r="E49" s="16">
        <v>3.87681954502231E-2</v>
      </c>
      <c r="F49" s="15">
        <v>261</v>
      </c>
      <c r="G49" s="16">
        <v>2.8277356446370531E-2</v>
      </c>
      <c r="H49" s="17">
        <v>1.0306513409961684</v>
      </c>
      <c r="I49" s="35">
        <v>5</v>
      </c>
      <c r="J49" s="15">
        <v>665</v>
      </c>
      <c r="K49" s="17">
        <v>-0.20300751879699253</v>
      </c>
      <c r="L49" s="35">
        <v>1</v>
      </c>
      <c r="M49" s="30"/>
      <c r="N49" s="30"/>
      <c r="O49" s="13">
        <v>1</v>
      </c>
      <c r="P49" s="14" t="s">
        <v>81</v>
      </c>
      <c r="Q49" s="15">
        <v>3433</v>
      </c>
      <c r="R49" s="16">
        <v>5.8656688366053276E-2</v>
      </c>
      <c r="S49" s="15">
        <v>3010</v>
      </c>
      <c r="T49" s="16">
        <v>6.6230994345061286E-2</v>
      </c>
      <c r="U49" s="17">
        <v>0.14053156146179413</v>
      </c>
      <c r="V49" s="35">
        <v>0</v>
      </c>
    </row>
    <row r="50" spans="2:22" ht="15" thickBot="1" x14ac:dyDescent="0.25">
      <c r="B50" s="19">
        <v>2</v>
      </c>
      <c r="C50" s="20" t="s">
        <v>59</v>
      </c>
      <c r="D50" s="21">
        <v>473</v>
      </c>
      <c r="E50" s="22">
        <v>3.4598785750859486E-2</v>
      </c>
      <c r="F50" s="21">
        <v>118</v>
      </c>
      <c r="G50" s="22">
        <v>1.2784398699891657E-2</v>
      </c>
      <c r="H50" s="23">
        <v>3.0084745762711869</v>
      </c>
      <c r="I50" s="36">
        <v>20</v>
      </c>
      <c r="J50" s="21">
        <v>318</v>
      </c>
      <c r="K50" s="23">
        <v>0.48742138364779874</v>
      </c>
      <c r="L50" s="36">
        <v>10</v>
      </c>
      <c r="M50" s="30"/>
      <c r="N50" s="30"/>
      <c r="O50" s="19">
        <v>2</v>
      </c>
      <c r="P50" s="20" t="s">
        <v>41</v>
      </c>
      <c r="Q50" s="21">
        <v>2407</v>
      </c>
      <c r="R50" s="22">
        <v>4.112631776786782E-2</v>
      </c>
      <c r="S50" s="21">
        <v>1600</v>
      </c>
      <c r="T50" s="22">
        <v>3.5205844170132242E-2</v>
      </c>
      <c r="U50" s="23">
        <v>0.50437500000000002</v>
      </c>
      <c r="V50" s="36">
        <v>2</v>
      </c>
    </row>
    <row r="51" spans="2:22" ht="15" thickBot="1" x14ac:dyDescent="0.25">
      <c r="B51" s="13">
        <v>3</v>
      </c>
      <c r="C51" s="14" t="s">
        <v>36</v>
      </c>
      <c r="D51" s="15">
        <v>446</v>
      </c>
      <c r="E51" s="16">
        <v>3.2623802209055662E-2</v>
      </c>
      <c r="F51" s="15">
        <v>159</v>
      </c>
      <c r="G51" s="16">
        <v>1.7226435536294691E-2</v>
      </c>
      <c r="H51" s="17">
        <v>1.8050314465408803</v>
      </c>
      <c r="I51" s="35">
        <v>10</v>
      </c>
      <c r="J51" s="15">
        <v>513</v>
      </c>
      <c r="K51" s="17">
        <v>-0.13060428849902539</v>
      </c>
      <c r="L51" s="35">
        <v>1</v>
      </c>
      <c r="M51" s="30"/>
      <c r="N51" s="30"/>
      <c r="O51" s="13">
        <v>3</v>
      </c>
      <c r="P51" s="14" t="s">
        <v>53</v>
      </c>
      <c r="Q51" s="15">
        <v>2301</v>
      </c>
      <c r="R51" s="16">
        <v>3.9315187862012407E-2</v>
      </c>
      <c r="S51" s="15">
        <v>1581</v>
      </c>
      <c r="T51" s="16">
        <v>3.4787774770611922E-2</v>
      </c>
      <c r="U51" s="17">
        <v>0.45540796963946861</v>
      </c>
      <c r="V51" s="35">
        <v>2</v>
      </c>
    </row>
    <row r="52" spans="2:22" ht="15" thickBot="1" x14ac:dyDescent="0.25">
      <c r="B52" s="19">
        <v>4</v>
      </c>
      <c r="C52" s="20" t="s">
        <v>41</v>
      </c>
      <c r="D52" s="21">
        <v>436</v>
      </c>
      <c r="E52" s="22">
        <v>3.1892326823202401E-2</v>
      </c>
      <c r="F52" s="21">
        <v>382</v>
      </c>
      <c r="G52" s="22">
        <v>4.1386782231852652E-2</v>
      </c>
      <c r="H52" s="23">
        <v>0.1413612565445026</v>
      </c>
      <c r="I52" s="36">
        <v>-1</v>
      </c>
      <c r="J52" s="21">
        <v>581</v>
      </c>
      <c r="K52" s="23">
        <v>-0.24956970740103268</v>
      </c>
      <c r="L52" s="36">
        <v>-1</v>
      </c>
      <c r="M52" s="30"/>
      <c r="N52" s="30"/>
      <c r="O52" s="19">
        <v>4</v>
      </c>
      <c r="P52" s="20" t="s">
        <v>51</v>
      </c>
      <c r="Q52" s="21">
        <v>1813</v>
      </c>
      <c r="R52" s="22">
        <v>3.097715584260256E-2</v>
      </c>
      <c r="S52" s="21">
        <v>731</v>
      </c>
      <c r="T52" s="22">
        <v>1.6084670055229167E-2</v>
      </c>
      <c r="U52" s="23">
        <v>1.4801641586867307</v>
      </c>
      <c r="V52" s="36">
        <v>13</v>
      </c>
    </row>
    <row r="53" spans="2:22" ht="15" thickBot="1" x14ac:dyDescent="0.25">
      <c r="B53" s="13">
        <v>5</v>
      </c>
      <c r="C53" s="14" t="s">
        <v>61</v>
      </c>
      <c r="D53" s="15">
        <v>425</v>
      </c>
      <c r="E53" s="16">
        <v>3.1087703898763808E-2</v>
      </c>
      <c r="F53" s="15">
        <v>217</v>
      </c>
      <c r="G53" s="16">
        <v>2.351029252437703E-2</v>
      </c>
      <c r="H53" s="17">
        <v>0.95852534562211988</v>
      </c>
      <c r="I53" s="35">
        <v>2</v>
      </c>
      <c r="J53" s="15">
        <v>416</v>
      </c>
      <c r="K53" s="17">
        <v>2.1634615384615419E-2</v>
      </c>
      <c r="L53" s="35">
        <v>4</v>
      </c>
      <c r="M53" s="30"/>
      <c r="N53" s="30"/>
      <c r="O53" s="13">
        <v>5</v>
      </c>
      <c r="P53" s="14" t="s">
        <v>52</v>
      </c>
      <c r="Q53" s="15">
        <v>1608</v>
      </c>
      <c r="R53" s="16">
        <v>2.7474498949202932E-2</v>
      </c>
      <c r="S53" s="15">
        <v>1184</v>
      </c>
      <c r="T53" s="16">
        <v>2.6052324685897858E-2</v>
      </c>
      <c r="U53" s="17">
        <v>0.35810810810810811</v>
      </c>
      <c r="V53" s="35">
        <v>2</v>
      </c>
    </row>
    <row r="54" spans="2:22" ht="15" thickBot="1" x14ac:dyDescent="0.25">
      <c r="B54" s="19">
        <v>6</v>
      </c>
      <c r="C54" s="20" t="s">
        <v>116</v>
      </c>
      <c r="D54" s="21">
        <v>420</v>
      </c>
      <c r="E54" s="22">
        <v>3.0721966205837174E-2</v>
      </c>
      <c r="F54" s="21">
        <v>110</v>
      </c>
      <c r="G54" s="22">
        <v>1.1917659804983749E-2</v>
      </c>
      <c r="H54" s="23">
        <v>2.8181818181818183</v>
      </c>
      <c r="I54" s="36">
        <v>17</v>
      </c>
      <c r="J54" s="21">
        <v>421</v>
      </c>
      <c r="K54" s="23">
        <v>-2.3752969121140222E-3</v>
      </c>
      <c r="L54" s="36">
        <v>2</v>
      </c>
      <c r="M54" s="30"/>
      <c r="N54" s="30"/>
      <c r="O54" s="19">
        <v>6</v>
      </c>
      <c r="P54" s="20" t="s">
        <v>61</v>
      </c>
      <c r="Q54" s="21">
        <v>1602</v>
      </c>
      <c r="R54" s="22">
        <v>2.7371982162079041E-2</v>
      </c>
      <c r="S54" s="21">
        <v>1067</v>
      </c>
      <c r="T54" s="22">
        <v>2.347789733095694E-2</v>
      </c>
      <c r="U54" s="23">
        <v>0.50140581068416124</v>
      </c>
      <c r="V54" s="36">
        <v>2</v>
      </c>
    </row>
    <row r="55" spans="2:22" ht="15" thickBot="1" x14ac:dyDescent="0.25">
      <c r="B55" s="13">
        <v>7</v>
      </c>
      <c r="C55" s="14" t="s">
        <v>38</v>
      </c>
      <c r="D55" s="15">
        <v>401</v>
      </c>
      <c r="E55" s="16">
        <v>2.9332162972715969E-2</v>
      </c>
      <c r="F55" s="15">
        <v>483</v>
      </c>
      <c r="G55" s="16">
        <v>5.2329360780065004E-2</v>
      </c>
      <c r="H55" s="17">
        <v>-0.16977225672877849</v>
      </c>
      <c r="I55" s="35">
        <v>-5</v>
      </c>
      <c r="J55" s="15">
        <v>438</v>
      </c>
      <c r="K55" s="17">
        <v>-8.4474885844748826E-2</v>
      </c>
      <c r="L55" s="35">
        <v>-1</v>
      </c>
      <c r="M55" s="30"/>
      <c r="N55" s="30"/>
      <c r="O55" s="13">
        <v>7</v>
      </c>
      <c r="P55" s="14" t="s">
        <v>39</v>
      </c>
      <c r="Q55" s="15">
        <v>1584</v>
      </c>
      <c r="R55" s="16">
        <v>2.7064431800707365E-2</v>
      </c>
      <c r="S55" s="15">
        <v>1938</v>
      </c>
      <c r="T55" s="16">
        <v>4.2643078751072677E-2</v>
      </c>
      <c r="U55" s="17">
        <v>-0.1826625386996904</v>
      </c>
      <c r="V55" s="35">
        <v>-5</v>
      </c>
    </row>
    <row r="56" spans="2:22" ht="15" thickBot="1" x14ac:dyDescent="0.25">
      <c r="B56" s="19">
        <v>8</v>
      </c>
      <c r="C56" s="20" t="s">
        <v>81</v>
      </c>
      <c r="D56" s="21">
        <v>384</v>
      </c>
      <c r="E56" s="22">
        <v>2.8088654816765417E-2</v>
      </c>
      <c r="F56" s="21">
        <v>491</v>
      </c>
      <c r="G56" s="22">
        <v>5.3196099674972915E-2</v>
      </c>
      <c r="H56" s="23">
        <v>-0.2179226069246436</v>
      </c>
      <c r="I56" s="36">
        <v>-7</v>
      </c>
      <c r="J56" s="21">
        <v>891</v>
      </c>
      <c r="K56" s="23">
        <v>-0.56902356902356899</v>
      </c>
      <c r="L56" s="36">
        <v>-7</v>
      </c>
      <c r="M56" s="30"/>
      <c r="N56" s="30"/>
      <c r="O56" s="19">
        <v>8</v>
      </c>
      <c r="P56" s="20" t="s">
        <v>38</v>
      </c>
      <c r="Q56" s="21">
        <v>1495</v>
      </c>
      <c r="R56" s="22">
        <v>2.5543766125036307E-2</v>
      </c>
      <c r="S56" s="21">
        <v>1792</v>
      </c>
      <c r="T56" s="22">
        <v>3.9430545470548112E-2</v>
      </c>
      <c r="U56" s="23">
        <v>-0.1657366071428571</v>
      </c>
      <c r="V56" s="36">
        <v>-5</v>
      </c>
    </row>
    <row r="57" spans="2:22" ht="15" thickBot="1" x14ac:dyDescent="0.25">
      <c r="B57" s="13">
        <v>9</v>
      </c>
      <c r="C57" s="14" t="s">
        <v>70</v>
      </c>
      <c r="D57" s="15">
        <v>327</v>
      </c>
      <c r="E57" s="16">
        <v>2.3919245117401799E-2</v>
      </c>
      <c r="F57" s="15">
        <v>161</v>
      </c>
      <c r="G57" s="16">
        <v>1.7443120260021667E-2</v>
      </c>
      <c r="H57" s="17">
        <v>1.031055900621118</v>
      </c>
      <c r="I57" s="35">
        <v>3</v>
      </c>
      <c r="J57" s="15">
        <v>313</v>
      </c>
      <c r="K57" s="17">
        <v>4.4728434504792247E-2</v>
      </c>
      <c r="L57" s="35">
        <v>4</v>
      </c>
      <c r="M57" s="30"/>
      <c r="N57" s="30"/>
      <c r="O57" s="13">
        <v>9</v>
      </c>
      <c r="P57" s="14" t="s">
        <v>36</v>
      </c>
      <c r="Q57" s="15">
        <v>1458</v>
      </c>
      <c r="R57" s="16">
        <v>2.4911579271105645E-2</v>
      </c>
      <c r="S57" s="15">
        <v>576</v>
      </c>
      <c r="T57" s="16">
        <v>1.2674103901247607E-2</v>
      </c>
      <c r="U57" s="17">
        <v>1.53125</v>
      </c>
      <c r="V57" s="35">
        <v>10</v>
      </c>
    </row>
    <row r="58" spans="2:22" ht="15" thickBot="1" x14ac:dyDescent="0.25">
      <c r="B58" s="19">
        <v>10</v>
      </c>
      <c r="C58" s="20" t="s">
        <v>51</v>
      </c>
      <c r="D58" s="21">
        <v>322</v>
      </c>
      <c r="E58" s="22">
        <v>2.3553507424475168E-2</v>
      </c>
      <c r="F58" s="21">
        <v>190</v>
      </c>
      <c r="G58" s="22">
        <v>2.0585048754062838E-2</v>
      </c>
      <c r="H58" s="23">
        <v>0.6947368421052631</v>
      </c>
      <c r="I58" s="36">
        <v>0</v>
      </c>
      <c r="J58" s="21">
        <v>434</v>
      </c>
      <c r="K58" s="23">
        <v>-0.25806451612903225</v>
      </c>
      <c r="L58" s="36">
        <v>-3</v>
      </c>
      <c r="M58" s="30"/>
      <c r="N58" s="30"/>
      <c r="O58" s="19">
        <v>10</v>
      </c>
      <c r="P58" s="20" t="s">
        <v>59</v>
      </c>
      <c r="Q58" s="21">
        <v>1399</v>
      </c>
      <c r="R58" s="22">
        <v>2.3903497531054044E-2</v>
      </c>
      <c r="S58" s="21">
        <v>856</v>
      </c>
      <c r="T58" s="22">
        <v>1.883512663102075E-2</v>
      </c>
      <c r="U58" s="23">
        <v>0.63434579439252325</v>
      </c>
      <c r="V58" s="36">
        <v>2</v>
      </c>
    </row>
    <row r="59" spans="2:22" ht="15" thickBot="1" x14ac:dyDescent="0.25">
      <c r="B59" s="13">
        <v>11</v>
      </c>
      <c r="C59" s="14" t="s">
        <v>66</v>
      </c>
      <c r="D59" s="15">
        <v>306</v>
      </c>
      <c r="E59" s="16">
        <v>2.2383146807109941E-2</v>
      </c>
      <c r="F59" s="15">
        <v>294</v>
      </c>
      <c r="G59" s="16">
        <v>3.1852654387865657E-2</v>
      </c>
      <c r="H59" s="17">
        <v>4.081632653061229E-2</v>
      </c>
      <c r="I59" s="35">
        <v>-7</v>
      </c>
      <c r="J59" s="15">
        <v>278</v>
      </c>
      <c r="K59" s="17">
        <v>0.10071942446043169</v>
      </c>
      <c r="L59" s="35">
        <v>5</v>
      </c>
      <c r="M59" s="30"/>
      <c r="N59" s="30"/>
      <c r="O59" s="13">
        <v>11</v>
      </c>
      <c r="P59" s="14" t="s">
        <v>104</v>
      </c>
      <c r="Q59" s="15">
        <v>1394</v>
      </c>
      <c r="R59" s="16">
        <v>2.3818066875117467E-2</v>
      </c>
      <c r="S59" s="15">
        <v>673</v>
      </c>
      <c r="T59" s="16">
        <v>1.4808458204061875E-2</v>
      </c>
      <c r="U59" s="17">
        <v>1.0713224368499259</v>
      </c>
      <c r="V59" s="35">
        <v>7</v>
      </c>
    </row>
    <row r="60" spans="2:22" ht="15" thickBot="1" x14ac:dyDescent="0.25">
      <c r="B60" s="19">
        <v>12</v>
      </c>
      <c r="C60" s="20" t="s">
        <v>39</v>
      </c>
      <c r="D60" s="21">
        <v>299</v>
      </c>
      <c r="E60" s="22">
        <v>2.1871114037012654E-2</v>
      </c>
      <c r="F60" s="21">
        <v>167</v>
      </c>
      <c r="G60" s="22">
        <v>1.8093174431202601E-2</v>
      </c>
      <c r="H60" s="23">
        <v>0.79041916167664672</v>
      </c>
      <c r="I60" s="36">
        <v>-1</v>
      </c>
      <c r="J60" s="21">
        <v>380</v>
      </c>
      <c r="K60" s="23">
        <v>-0.2131578947368421</v>
      </c>
      <c r="L60" s="36">
        <v>-2</v>
      </c>
      <c r="M60" s="30"/>
      <c r="N60" s="30"/>
      <c r="O60" s="19">
        <v>12</v>
      </c>
      <c r="P60" s="20" t="s">
        <v>70</v>
      </c>
      <c r="Q60" s="21">
        <v>1279</v>
      </c>
      <c r="R60" s="22">
        <v>2.1853161788576214E-2</v>
      </c>
      <c r="S60" s="21">
        <v>972</v>
      </c>
      <c r="T60" s="22">
        <v>2.1387550333355338E-2</v>
      </c>
      <c r="U60" s="23">
        <v>0.31584362139917688</v>
      </c>
      <c r="V60" s="36">
        <v>-2</v>
      </c>
    </row>
    <row r="61" spans="2:22" ht="15" thickBot="1" x14ac:dyDescent="0.25">
      <c r="B61" s="13">
        <v>13</v>
      </c>
      <c r="C61" s="14" t="s">
        <v>104</v>
      </c>
      <c r="D61" s="15">
        <v>291</v>
      </c>
      <c r="E61" s="16">
        <v>2.1285933728330042E-2</v>
      </c>
      <c r="F61" s="15">
        <v>150</v>
      </c>
      <c r="G61" s="16">
        <v>1.6251354279523293E-2</v>
      </c>
      <c r="H61" s="17">
        <v>0.94</v>
      </c>
      <c r="I61" s="35">
        <v>4</v>
      </c>
      <c r="J61" s="15">
        <v>369</v>
      </c>
      <c r="K61" s="17">
        <v>-0.21138211382113825</v>
      </c>
      <c r="L61" s="35">
        <v>-2</v>
      </c>
      <c r="M61" s="30"/>
      <c r="N61" s="30"/>
      <c r="O61" s="13">
        <v>13</v>
      </c>
      <c r="P61" s="14" t="s">
        <v>66</v>
      </c>
      <c r="Q61" s="15">
        <v>1210</v>
      </c>
      <c r="R61" s="16">
        <v>2.067421873665146E-2</v>
      </c>
      <c r="S61" s="15">
        <v>1199</v>
      </c>
      <c r="T61" s="16">
        <v>2.6382379474992848E-2</v>
      </c>
      <c r="U61" s="17">
        <v>9.1743119266054496E-3</v>
      </c>
      <c r="V61" s="35">
        <v>-7</v>
      </c>
    </row>
    <row r="62" spans="2:22" ht="15" thickBot="1" x14ac:dyDescent="0.25">
      <c r="B62" s="19">
        <v>14</v>
      </c>
      <c r="C62" s="20" t="s">
        <v>90</v>
      </c>
      <c r="D62" s="21">
        <v>239</v>
      </c>
      <c r="E62" s="22">
        <v>1.7482261721893058E-2</v>
      </c>
      <c r="F62" s="21">
        <v>158</v>
      </c>
      <c r="G62" s="22">
        <v>1.7118093174431203E-2</v>
      </c>
      <c r="H62" s="23">
        <v>0.51265822784810133</v>
      </c>
      <c r="I62" s="36">
        <v>0</v>
      </c>
      <c r="J62" s="21">
        <v>220</v>
      </c>
      <c r="K62" s="23">
        <v>8.636363636363642E-2</v>
      </c>
      <c r="L62" s="36">
        <v>6</v>
      </c>
      <c r="M62" s="30"/>
      <c r="N62" s="30"/>
      <c r="O62" s="19">
        <v>14</v>
      </c>
      <c r="P62" s="20" t="s">
        <v>116</v>
      </c>
      <c r="Q62" s="21">
        <v>1085</v>
      </c>
      <c r="R62" s="22">
        <v>1.8538452338237053E-2</v>
      </c>
      <c r="S62" s="21">
        <v>450</v>
      </c>
      <c r="T62" s="22">
        <v>9.9016436728496925E-3</v>
      </c>
      <c r="U62" s="23">
        <v>1.411111111111111</v>
      </c>
      <c r="V62" s="36">
        <v>15</v>
      </c>
    </row>
    <row r="63" spans="2:22" ht="15" thickBot="1" x14ac:dyDescent="0.25">
      <c r="B63" s="13">
        <v>15</v>
      </c>
      <c r="C63" s="14" t="s">
        <v>37</v>
      </c>
      <c r="D63" s="15">
        <v>238</v>
      </c>
      <c r="E63" s="16">
        <v>1.7409114183307733E-2</v>
      </c>
      <c r="F63" s="15">
        <v>196</v>
      </c>
      <c r="G63" s="16">
        <v>2.1235102925243769E-2</v>
      </c>
      <c r="H63" s="17">
        <v>0.21428571428571419</v>
      </c>
      <c r="I63" s="35">
        <v>-6</v>
      </c>
      <c r="J63" s="15">
        <v>257</v>
      </c>
      <c r="K63" s="17">
        <v>-7.3929961089494123E-2</v>
      </c>
      <c r="L63" s="35">
        <v>3</v>
      </c>
      <c r="M63" s="30"/>
      <c r="N63" s="30"/>
      <c r="O63" s="13">
        <v>15</v>
      </c>
      <c r="P63" s="14" t="s">
        <v>82</v>
      </c>
      <c r="Q63" s="15">
        <v>951</v>
      </c>
      <c r="R63" s="16">
        <v>1.6248910759136807E-2</v>
      </c>
      <c r="S63" s="15">
        <v>812</v>
      </c>
      <c r="T63" s="16">
        <v>1.7866965916342112E-2</v>
      </c>
      <c r="U63" s="17">
        <v>0.17118226600985231</v>
      </c>
      <c r="V63" s="35">
        <v>0</v>
      </c>
    </row>
    <row r="64" spans="2:22" ht="15" thickBot="1" x14ac:dyDescent="0.25">
      <c r="B64" s="19">
        <v>16</v>
      </c>
      <c r="C64" s="20" t="s">
        <v>82</v>
      </c>
      <c r="D64" s="21">
        <v>215</v>
      </c>
      <c r="E64" s="22">
        <v>1.5726720795845219E-2</v>
      </c>
      <c r="F64" s="21">
        <v>212</v>
      </c>
      <c r="G64" s="22">
        <v>2.2968580715059587E-2</v>
      </c>
      <c r="H64" s="23">
        <v>1.4150943396226356E-2</v>
      </c>
      <c r="I64" s="36">
        <v>-8</v>
      </c>
      <c r="J64" s="21">
        <v>272</v>
      </c>
      <c r="K64" s="23">
        <v>-0.2095588235294118</v>
      </c>
      <c r="L64" s="36">
        <v>1</v>
      </c>
      <c r="M64" s="30"/>
      <c r="N64" s="30"/>
      <c r="O64" s="19">
        <v>16</v>
      </c>
      <c r="P64" s="20" t="s">
        <v>90</v>
      </c>
      <c r="Q64" s="21">
        <v>943</v>
      </c>
      <c r="R64" s="22">
        <v>1.6112221709638285E-2</v>
      </c>
      <c r="S64" s="21">
        <v>753</v>
      </c>
      <c r="T64" s="22">
        <v>1.6568750412568486E-2</v>
      </c>
      <c r="U64" s="23">
        <v>0.25232403718459495</v>
      </c>
      <c r="V64" s="36">
        <v>0</v>
      </c>
    </row>
    <row r="65" spans="2:22" ht="15" thickBot="1" x14ac:dyDescent="0.25">
      <c r="B65" s="13">
        <v>17</v>
      </c>
      <c r="C65" s="14" t="s">
        <v>117</v>
      </c>
      <c r="D65" s="15">
        <v>211</v>
      </c>
      <c r="E65" s="16">
        <v>1.5434130641503913E-2</v>
      </c>
      <c r="F65" s="15">
        <v>47</v>
      </c>
      <c r="G65" s="16">
        <v>5.0920910075839656E-3</v>
      </c>
      <c r="H65" s="17">
        <v>3.4893617021276597</v>
      </c>
      <c r="I65" s="35">
        <v>35</v>
      </c>
      <c r="J65" s="15">
        <v>307</v>
      </c>
      <c r="K65" s="17">
        <v>-0.31270358306188928</v>
      </c>
      <c r="L65" s="35">
        <v>-2</v>
      </c>
      <c r="M65" s="30"/>
      <c r="N65" s="30"/>
      <c r="O65" s="13">
        <v>17</v>
      </c>
      <c r="P65" s="14" t="s">
        <v>101</v>
      </c>
      <c r="Q65" s="15">
        <v>834</v>
      </c>
      <c r="R65" s="16">
        <v>1.4249833410220923E-2</v>
      </c>
      <c r="S65" s="15">
        <v>489</v>
      </c>
      <c r="T65" s="16">
        <v>1.0759786124496667E-2</v>
      </c>
      <c r="U65" s="17">
        <v>0.70552147239263796</v>
      </c>
      <c r="V65" s="35">
        <v>8</v>
      </c>
    </row>
    <row r="66" spans="2:22" ht="15" thickBot="1" x14ac:dyDescent="0.25">
      <c r="B66" s="19">
        <v>18</v>
      </c>
      <c r="C66" s="20" t="s">
        <v>52</v>
      </c>
      <c r="D66" s="21">
        <v>210</v>
      </c>
      <c r="E66" s="22">
        <v>1.5360983102918587E-2</v>
      </c>
      <c r="F66" s="21">
        <v>285</v>
      </c>
      <c r="G66" s="22">
        <v>3.0877573131094259E-2</v>
      </c>
      <c r="H66" s="23">
        <v>-0.26315789473684215</v>
      </c>
      <c r="I66" s="36">
        <v>-13</v>
      </c>
      <c r="J66" s="21">
        <v>440</v>
      </c>
      <c r="K66" s="23">
        <v>-0.52272727272727271</v>
      </c>
      <c r="L66" s="36">
        <v>-13</v>
      </c>
      <c r="M66" s="30"/>
      <c r="N66" s="30"/>
      <c r="O66" s="19">
        <v>18</v>
      </c>
      <c r="P66" s="20" t="s">
        <v>100</v>
      </c>
      <c r="Q66" s="21">
        <v>797</v>
      </c>
      <c r="R66" s="22">
        <v>1.3617646556290259E-2</v>
      </c>
      <c r="S66" s="21">
        <v>348</v>
      </c>
      <c r="T66" s="22">
        <v>7.6572711070037628E-3</v>
      </c>
      <c r="U66" s="23">
        <v>1.2902298850574714</v>
      </c>
      <c r="V66" s="36">
        <v>18</v>
      </c>
    </row>
    <row r="67" spans="2:22" ht="15" thickBot="1" x14ac:dyDescent="0.25">
      <c r="B67" s="13">
        <v>19</v>
      </c>
      <c r="C67" s="14" t="s">
        <v>144</v>
      </c>
      <c r="D67" s="15">
        <v>196</v>
      </c>
      <c r="E67" s="16">
        <v>1.4336917562724014E-2</v>
      </c>
      <c r="F67" s="15">
        <v>156</v>
      </c>
      <c r="G67" s="16">
        <v>1.6901408450704224E-2</v>
      </c>
      <c r="H67" s="17">
        <v>0.25641025641025639</v>
      </c>
      <c r="I67" s="35">
        <v>-4</v>
      </c>
      <c r="J67" s="15">
        <v>143</v>
      </c>
      <c r="K67" s="17">
        <v>0.37062937062937062</v>
      </c>
      <c r="L67" s="35">
        <v>10</v>
      </c>
      <c r="O67" s="13">
        <v>19</v>
      </c>
      <c r="P67" s="14" t="s">
        <v>109</v>
      </c>
      <c r="Q67" s="15">
        <v>782</v>
      </c>
      <c r="R67" s="16">
        <v>1.3361354588480531E-2</v>
      </c>
      <c r="S67" s="15">
        <v>565</v>
      </c>
      <c r="T67" s="16">
        <v>1.2432063722577947E-2</v>
      </c>
      <c r="U67" s="17">
        <v>0.38407079646017706</v>
      </c>
      <c r="V67" s="35">
        <v>2</v>
      </c>
    </row>
    <row r="68" spans="2:22" ht="15" thickBot="1" x14ac:dyDescent="0.25">
      <c r="B68" s="19">
        <v>20</v>
      </c>
      <c r="C68" s="20" t="s">
        <v>145</v>
      </c>
      <c r="D68" s="21">
        <v>195</v>
      </c>
      <c r="E68" s="22">
        <v>1.4263770024138688E-2</v>
      </c>
      <c r="F68" s="21">
        <v>91</v>
      </c>
      <c r="G68" s="22">
        <v>9.8591549295774655E-3</v>
      </c>
      <c r="H68" s="23">
        <v>1.1428571428571428</v>
      </c>
      <c r="I68" s="36">
        <v>5</v>
      </c>
      <c r="J68" s="21">
        <v>213</v>
      </c>
      <c r="K68" s="23">
        <v>-8.4507042253521125E-2</v>
      </c>
      <c r="L68" s="36">
        <v>3</v>
      </c>
      <c r="O68" s="19">
        <v>20</v>
      </c>
      <c r="P68" s="20" t="s">
        <v>37</v>
      </c>
      <c r="Q68" s="21">
        <v>778</v>
      </c>
      <c r="R68" s="22">
        <v>1.3293010063731269E-2</v>
      </c>
      <c r="S68" s="21">
        <v>822</v>
      </c>
      <c r="T68" s="22">
        <v>1.808700244240544E-2</v>
      </c>
      <c r="U68" s="23">
        <v>-5.3527980535279851E-2</v>
      </c>
      <c r="V68" s="36">
        <v>-7</v>
      </c>
    </row>
    <row r="69" spans="2:22" ht="15" thickBot="1" x14ac:dyDescent="0.25">
      <c r="B69" s="86" t="s">
        <v>43</v>
      </c>
      <c r="C69" s="87"/>
      <c r="D69" s="24">
        <f>SUM(D49:D68)</f>
        <v>6564</v>
      </c>
      <c r="E69" s="25">
        <f>D69/D71</f>
        <v>0.48014044327408384</v>
      </c>
      <c r="F69" s="24">
        <f>SUM(F49:F68)</f>
        <v>4328</v>
      </c>
      <c r="G69" s="25">
        <f>F69/F71</f>
        <v>0.46890574214517877</v>
      </c>
      <c r="H69" s="26">
        <f>D69/F69-1</f>
        <v>0.51663585951940849</v>
      </c>
      <c r="I69" s="37"/>
      <c r="J69" s="24">
        <f>SUM(J49:J68)</f>
        <v>7869</v>
      </c>
      <c r="K69" s="25">
        <f>D69/J69-1</f>
        <v>-0.16584064048799085</v>
      </c>
      <c r="L69" s="24"/>
      <c r="O69" s="86" t="s">
        <v>43</v>
      </c>
      <c r="P69" s="87"/>
      <c r="Q69" s="24">
        <f>SUM(Q49:Q68)</f>
        <v>29153</v>
      </c>
      <c r="R69" s="25">
        <f>Q69/Q71</f>
        <v>0.49811198250380168</v>
      </c>
      <c r="S69" s="24">
        <f>SUM(S49:S68)</f>
        <v>21418</v>
      </c>
      <c r="T69" s="25">
        <f>S69/S71</f>
        <v>0.4712742315224327</v>
      </c>
      <c r="U69" s="26">
        <f>Q69/S69-1</f>
        <v>0.36114483145018217</v>
      </c>
      <c r="V69" s="37"/>
    </row>
    <row r="70" spans="2:22" ht="15" thickBot="1" x14ac:dyDescent="0.25">
      <c r="B70" s="86" t="s">
        <v>12</v>
      </c>
      <c r="C70" s="87"/>
      <c r="D70" s="24">
        <f>D71-SUM(D49:D68)</f>
        <v>7107</v>
      </c>
      <c r="E70" s="25">
        <f>D70/D71</f>
        <v>0.51985955672591622</v>
      </c>
      <c r="F70" s="24">
        <f>F71-SUM(F49:F68)</f>
        <v>4902</v>
      </c>
      <c r="G70" s="25">
        <f>F70/F71</f>
        <v>0.53109425785482123</v>
      </c>
      <c r="H70" s="26">
        <f>D70/F70-1</f>
        <v>0.44981640146878821</v>
      </c>
      <c r="I70" s="37"/>
      <c r="J70" s="24">
        <f>J71-SUM(J49:J68)</f>
        <v>7844</v>
      </c>
      <c r="K70" s="25">
        <f>D70/J70-1</f>
        <v>-9.3957164711881647E-2</v>
      </c>
      <c r="L70" s="24"/>
      <c r="O70" s="86" t="s">
        <v>12</v>
      </c>
      <c r="P70" s="87"/>
      <c r="Q70" s="24">
        <f>Q71-SUM(Q49:Q68)</f>
        <v>29374</v>
      </c>
      <c r="R70" s="25">
        <f>Q70/Q71</f>
        <v>0.50188801749619838</v>
      </c>
      <c r="S70" s="24">
        <f>S71-SUM(S49:S68)</f>
        <v>24029</v>
      </c>
      <c r="T70" s="25">
        <f>S70/S71</f>
        <v>0.52872576847756725</v>
      </c>
      <c r="U70" s="26">
        <f>Q70/S70-1</f>
        <v>0.22243955220774891</v>
      </c>
      <c r="V70" s="37"/>
    </row>
    <row r="71" spans="2:22" ht="15" thickBot="1" x14ac:dyDescent="0.25">
      <c r="B71" s="118" t="s">
        <v>35</v>
      </c>
      <c r="C71" s="119"/>
      <c r="D71" s="27">
        <v>13671</v>
      </c>
      <c r="E71" s="28">
        <v>1</v>
      </c>
      <c r="F71" s="27">
        <v>9230</v>
      </c>
      <c r="G71" s="28">
        <v>1</v>
      </c>
      <c r="H71" s="29">
        <v>0.48114842903575306</v>
      </c>
      <c r="I71" s="39"/>
      <c r="J71" s="27">
        <v>15713</v>
      </c>
      <c r="K71" s="29">
        <v>-0.12995608731623498</v>
      </c>
      <c r="L71" s="27"/>
      <c r="M71" s="30"/>
      <c r="O71" s="118" t="s">
        <v>35</v>
      </c>
      <c r="P71" s="119"/>
      <c r="Q71" s="27">
        <v>58527</v>
      </c>
      <c r="R71" s="28">
        <v>1</v>
      </c>
      <c r="S71" s="27">
        <v>45447</v>
      </c>
      <c r="T71" s="28">
        <v>1</v>
      </c>
      <c r="U71" s="29">
        <v>0.28780777609083108</v>
      </c>
      <c r="V71" s="39"/>
    </row>
    <row r="72" spans="2:22" x14ac:dyDescent="0.2">
      <c r="B72" s="31" t="s">
        <v>69</v>
      </c>
    </row>
    <row r="73" spans="2:22" ht="15" customHeight="1" x14ac:dyDescent="0.2">
      <c r="B73" s="32" t="s">
        <v>68</v>
      </c>
      <c r="O73" s="31" t="s">
        <v>69</v>
      </c>
    </row>
    <row r="74" spans="2:22" x14ac:dyDescent="0.2">
      <c r="O74" s="32" t="s">
        <v>68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D8" sqref="D8:E9"/>
    </sheetView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18.8554687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40">
        <v>45020</v>
      </c>
    </row>
    <row r="2" spans="2:22" ht="15" customHeight="1" x14ac:dyDescent="0.2">
      <c r="D2" s="2"/>
      <c r="L2" s="3"/>
      <c r="O2" s="120" t="s">
        <v>111</v>
      </c>
      <c r="P2" s="120"/>
      <c r="Q2" s="120"/>
      <c r="R2" s="120"/>
      <c r="S2" s="120"/>
      <c r="T2" s="120"/>
      <c r="U2" s="120"/>
      <c r="V2" s="120"/>
    </row>
    <row r="3" spans="2:22" ht="14.45" customHeight="1" x14ac:dyDescent="0.2">
      <c r="B3" s="107" t="s">
        <v>146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30"/>
      <c r="N3" s="33"/>
      <c r="O3" s="120"/>
      <c r="P3" s="120"/>
      <c r="Q3" s="120"/>
      <c r="R3" s="120"/>
      <c r="S3" s="120"/>
      <c r="T3" s="120"/>
      <c r="U3" s="120"/>
      <c r="V3" s="120"/>
    </row>
    <row r="4" spans="2:22" ht="14.45" customHeight="1" x14ac:dyDescent="0.2">
      <c r="B4" s="108" t="s">
        <v>147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30"/>
      <c r="N4" s="33"/>
      <c r="O4" s="108" t="s">
        <v>110</v>
      </c>
      <c r="P4" s="108"/>
      <c r="Q4" s="108"/>
      <c r="R4" s="108"/>
      <c r="S4" s="108"/>
      <c r="T4" s="108"/>
      <c r="U4" s="108"/>
      <c r="V4" s="108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2"/>
      <c r="P5" s="52"/>
      <c r="Q5" s="52"/>
      <c r="R5" s="52"/>
      <c r="S5" s="52"/>
      <c r="T5" s="52"/>
      <c r="U5" s="52"/>
      <c r="V5" s="6" t="s">
        <v>4</v>
      </c>
    </row>
    <row r="6" spans="2:22" ht="14.45" customHeight="1" x14ac:dyDescent="0.2">
      <c r="B6" s="101" t="s">
        <v>0</v>
      </c>
      <c r="C6" s="103" t="s">
        <v>1</v>
      </c>
      <c r="D6" s="112" t="s">
        <v>123</v>
      </c>
      <c r="E6" s="90"/>
      <c r="F6" s="90"/>
      <c r="G6" s="90"/>
      <c r="H6" s="90"/>
      <c r="I6" s="91"/>
      <c r="J6" s="90" t="s">
        <v>114</v>
      </c>
      <c r="K6" s="90"/>
      <c r="L6" s="91"/>
      <c r="M6" s="30"/>
      <c r="N6" s="30"/>
      <c r="O6" s="101" t="s">
        <v>0</v>
      </c>
      <c r="P6" s="103" t="s">
        <v>1</v>
      </c>
      <c r="Q6" s="112" t="s">
        <v>133</v>
      </c>
      <c r="R6" s="90"/>
      <c r="S6" s="90"/>
      <c r="T6" s="90"/>
      <c r="U6" s="90"/>
      <c r="V6" s="91"/>
    </row>
    <row r="7" spans="2:22" ht="14.45" customHeight="1" thickBot="1" x14ac:dyDescent="0.25">
      <c r="B7" s="102"/>
      <c r="C7" s="104"/>
      <c r="D7" s="92" t="s">
        <v>125</v>
      </c>
      <c r="E7" s="88"/>
      <c r="F7" s="88"/>
      <c r="G7" s="88"/>
      <c r="H7" s="88"/>
      <c r="I7" s="89"/>
      <c r="J7" s="88" t="s">
        <v>115</v>
      </c>
      <c r="K7" s="88"/>
      <c r="L7" s="89"/>
      <c r="M7" s="30"/>
      <c r="N7" s="30"/>
      <c r="O7" s="102"/>
      <c r="P7" s="104"/>
      <c r="Q7" s="92" t="s">
        <v>126</v>
      </c>
      <c r="R7" s="88"/>
      <c r="S7" s="88"/>
      <c r="T7" s="88"/>
      <c r="U7" s="88"/>
      <c r="V7" s="89"/>
    </row>
    <row r="8" spans="2:22" ht="14.45" customHeight="1" x14ac:dyDescent="0.2">
      <c r="B8" s="102"/>
      <c r="C8" s="104"/>
      <c r="D8" s="93">
        <v>2024</v>
      </c>
      <c r="E8" s="94"/>
      <c r="F8" s="93">
        <v>2023</v>
      </c>
      <c r="G8" s="94"/>
      <c r="H8" s="82" t="s">
        <v>5</v>
      </c>
      <c r="I8" s="82" t="s">
        <v>48</v>
      </c>
      <c r="J8" s="82">
        <v>2023</v>
      </c>
      <c r="K8" s="82" t="s">
        <v>127</v>
      </c>
      <c r="L8" s="82" t="s">
        <v>131</v>
      </c>
      <c r="M8" s="30"/>
      <c r="N8" s="30"/>
      <c r="O8" s="102"/>
      <c r="P8" s="104"/>
      <c r="Q8" s="93">
        <v>2024</v>
      </c>
      <c r="R8" s="94"/>
      <c r="S8" s="93">
        <v>2023</v>
      </c>
      <c r="T8" s="94"/>
      <c r="U8" s="82" t="s">
        <v>5</v>
      </c>
      <c r="V8" s="82" t="s">
        <v>63</v>
      </c>
    </row>
    <row r="9" spans="2:22" ht="14.45" customHeight="1" thickBot="1" x14ac:dyDescent="0.25">
      <c r="B9" s="99" t="s">
        <v>6</v>
      </c>
      <c r="C9" s="97" t="s">
        <v>7</v>
      </c>
      <c r="D9" s="95"/>
      <c r="E9" s="96"/>
      <c r="F9" s="95"/>
      <c r="G9" s="96"/>
      <c r="H9" s="83"/>
      <c r="I9" s="83"/>
      <c r="J9" s="83"/>
      <c r="K9" s="83"/>
      <c r="L9" s="83"/>
      <c r="M9" s="30"/>
      <c r="N9" s="30"/>
      <c r="O9" s="99" t="s">
        <v>6</v>
      </c>
      <c r="P9" s="97" t="s">
        <v>7</v>
      </c>
      <c r="Q9" s="95"/>
      <c r="R9" s="96"/>
      <c r="S9" s="95"/>
      <c r="T9" s="96"/>
      <c r="U9" s="83"/>
      <c r="V9" s="83"/>
    </row>
    <row r="10" spans="2:22" ht="14.45" customHeight="1" x14ac:dyDescent="0.2">
      <c r="B10" s="99"/>
      <c r="C10" s="97"/>
      <c r="D10" s="7" t="s">
        <v>8</v>
      </c>
      <c r="E10" s="8" t="s">
        <v>2</v>
      </c>
      <c r="F10" s="7" t="s">
        <v>8</v>
      </c>
      <c r="G10" s="8" t="s">
        <v>2</v>
      </c>
      <c r="H10" s="84" t="s">
        <v>9</v>
      </c>
      <c r="I10" s="84" t="s">
        <v>49</v>
      </c>
      <c r="J10" s="84" t="s">
        <v>8</v>
      </c>
      <c r="K10" s="84" t="s">
        <v>128</v>
      </c>
      <c r="L10" s="84" t="s">
        <v>132</v>
      </c>
      <c r="M10" s="30"/>
      <c r="N10" s="30"/>
      <c r="O10" s="99"/>
      <c r="P10" s="97"/>
      <c r="Q10" s="7" t="s">
        <v>8</v>
      </c>
      <c r="R10" s="8" t="s">
        <v>2</v>
      </c>
      <c r="S10" s="7" t="s">
        <v>8</v>
      </c>
      <c r="T10" s="8" t="s">
        <v>2</v>
      </c>
      <c r="U10" s="84" t="s">
        <v>9</v>
      </c>
      <c r="V10" s="84" t="s">
        <v>64</v>
      </c>
    </row>
    <row r="11" spans="2:22" ht="14.45" customHeight="1" thickBot="1" x14ac:dyDescent="0.25">
      <c r="B11" s="100"/>
      <c r="C11" s="98"/>
      <c r="D11" s="10" t="s">
        <v>10</v>
      </c>
      <c r="E11" s="11" t="s">
        <v>11</v>
      </c>
      <c r="F11" s="10" t="s">
        <v>10</v>
      </c>
      <c r="G11" s="11" t="s">
        <v>11</v>
      </c>
      <c r="H11" s="85"/>
      <c r="I11" s="85"/>
      <c r="J11" s="85" t="s">
        <v>10</v>
      </c>
      <c r="K11" s="85"/>
      <c r="L11" s="85"/>
      <c r="M11" s="30"/>
      <c r="N11" s="30"/>
      <c r="O11" s="100"/>
      <c r="P11" s="98"/>
      <c r="Q11" s="10" t="s">
        <v>10</v>
      </c>
      <c r="R11" s="11" t="s">
        <v>11</v>
      </c>
      <c r="S11" s="10" t="s">
        <v>10</v>
      </c>
      <c r="T11" s="11" t="s">
        <v>11</v>
      </c>
      <c r="U11" s="85"/>
      <c r="V11" s="85"/>
    </row>
    <row r="12" spans="2:22" ht="14.45" customHeight="1" thickBot="1" x14ac:dyDescent="0.25">
      <c r="B12" s="13">
        <v>1</v>
      </c>
      <c r="C12" s="14" t="s">
        <v>20</v>
      </c>
      <c r="D12" s="15">
        <v>5792</v>
      </c>
      <c r="E12" s="16">
        <v>0.1885723587823539</v>
      </c>
      <c r="F12" s="15">
        <v>4427</v>
      </c>
      <c r="G12" s="16">
        <v>0.16860907982937234</v>
      </c>
      <c r="H12" s="17">
        <v>0.30833521572170763</v>
      </c>
      <c r="I12" s="35">
        <v>0</v>
      </c>
      <c r="J12" s="15">
        <v>5558</v>
      </c>
      <c r="K12" s="17">
        <v>4.2101475350845519E-2</v>
      </c>
      <c r="L12" s="35">
        <v>0</v>
      </c>
      <c r="M12" s="30"/>
      <c r="N12" s="30"/>
      <c r="O12" s="13">
        <v>1</v>
      </c>
      <c r="P12" s="14" t="s">
        <v>20</v>
      </c>
      <c r="Q12" s="15">
        <v>24046</v>
      </c>
      <c r="R12" s="16">
        <v>0.19305527678535586</v>
      </c>
      <c r="S12" s="15">
        <v>21943</v>
      </c>
      <c r="T12" s="16">
        <v>0.19406562306535774</v>
      </c>
      <c r="U12" s="17">
        <v>9.5839219796746145E-2</v>
      </c>
      <c r="V12" s="35">
        <v>0</v>
      </c>
    </row>
    <row r="13" spans="2:22" ht="14.45" customHeight="1" thickBot="1" x14ac:dyDescent="0.25">
      <c r="B13" s="19">
        <v>2</v>
      </c>
      <c r="C13" s="20" t="s">
        <v>18</v>
      </c>
      <c r="D13" s="21">
        <v>3688</v>
      </c>
      <c r="E13" s="22">
        <v>0.1200716262412502</v>
      </c>
      <c r="F13" s="21">
        <v>3292</v>
      </c>
      <c r="G13" s="22">
        <v>0.12538086532602072</v>
      </c>
      <c r="H13" s="23">
        <v>0.12029161603888205</v>
      </c>
      <c r="I13" s="36">
        <v>0</v>
      </c>
      <c r="J13" s="21">
        <v>3819</v>
      </c>
      <c r="K13" s="23">
        <v>-3.4302173343807252E-2</v>
      </c>
      <c r="L13" s="36">
        <v>0</v>
      </c>
      <c r="M13" s="30"/>
      <c r="N13" s="30"/>
      <c r="O13" s="19">
        <v>2</v>
      </c>
      <c r="P13" s="20" t="s">
        <v>18</v>
      </c>
      <c r="Q13" s="21">
        <v>14226</v>
      </c>
      <c r="R13" s="22">
        <v>0.11421460399020512</v>
      </c>
      <c r="S13" s="21">
        <v>12715</v>
      </c>
      <c r="T13" s="22">
        <v>0.11245246307597064</v>
      </c>
      <c r="U13" s="23">
        <v>0.11883602044828945</v>
      </c>
      <c r="V13" s="36">
        <v>0</v>
      </c>
    </row>
    <row r="14" spans="2:22" ht="14.45" customHeight="1" thickBot="1" x14ac:dyDescent="0.25">
      <c r="B14" s="13">
        <v>3</v>
      </c>
      <c r="C14" s="14" t="s">
        <v>32</v>
      </c>
      <c r="D14" s="15">
        <v>2273</v>
      </c>
      <c r="E14" s="16">
        <v>7.4002930164414782E-2</v>
      </c>
      <c r="F14" s="15">
        <v>1341</v>
      </c>
      <c r="G14" s="16">
        <v>5.1074040219378426E-2</v>
      </c>
      <c r="H14" s="17">
        <v>0.69500372856077552</v>
      </c>
      <c r="I14" s="35">
        <v>4</v>
      </c>
      <c r="J14" s="15">
        <v>2013</v>
      </c>
      <c r="K14" s="17">
        <v>0.12916045702930945</v>
      </c>
      <c r="L14" s="35">
        <v>2</v>
      </c>
      <c r="M14" s="30"/>
      <c r="N14" s="30"/>
      <c r="O14" s="13">
        <v>3</v>
      </c>
      <c r="P14" s="14" t="s">
        <v>17</v>
      </c>
      <c r="Q14" s="15">
        <v>8407</v>
      </c>
      <c r="R14" s="16">
        <v>6.7496286780940148E-2</v>
      </c>
      <c r="S14" s="15">
        <v>6315</v>
      </c>
      <c r="T14" s="16">
        <v>5.5850358185195015E-2</v>
      </c>
      <c r="U14" s="17">
        <v>0.33127474267616774</v>
      </c>
      <c r="V14" s="35">
        <v>3</v>
      </c>
    </row>
    <row r="15" spans="2:22" ht="14.45" customHeight="1" thickBot="1" x14ac:dyDescent="0.25">
      <c r="B15" s="19">
        <v>4</v>
      </c>
      <c r="C15" s="20" t="s">
        <v>19</v>
      </c>
      <c r="D15" s="21">
        <v>2131</v>
      </c>
      <c r="E15" s="22">
        <v>6.9379781865538004E-2</v>
      </c>
      <c r="F15" s="21">
        <v>2271</v>
      </c>
      <c r="G15" s="22">
        <v>8.6494515539305303E-2</v>
      </c>
      <c r="H15" s="23">
        <v>-6.1646851607221498E-2</v>
      </c>
      <c r="I15" s="36">
        <v>-1</v>
      </c>
      <c r="J15" s="21">
        <v>2422</v>
      </c>
      <c r="K15" s="23">
        <v>-0.12014863748967797</v>
      </c>
      <c r="L15" s="36">
        <v>-1</v>
      </c>
      <c r="M15" s="30"/>
      <c r="N15" s="30"/>
      <c r="O15" s="19">
        <v>4</v>
      </c>
      <c r="P15" s="20" t="s">
        <v>32</v>
      </c>
      <c r="Q15" s="21">
        <v>7658</v>
      </c>
      <c r="R15" s="22">
        <v>6.148287904941592E-2</v>
      </c>
      <c r="S15" s="21">
        <v>4776</v>
      </c>
      <c r="T15" s="22">
        <v>4.223932077474131E-2</v>
      </c>
      <c r="U15" s="23">
        <v>0.60343383584589616</v>
      </c>
      <c r="V15" s="36">
        <v>4</v>
      </c>
    </row>
    <row r="16" spans="2:22" ht="14.45" customHeight="1" thickBot="1" x14ac:dyDescent="0.25">
      <c r="B16" s="13">
        <v>5</v>
      </c>
      <c r="C16" s="14" t="s">
        <v>17</v>
      </c>
      <c r="D16" s="15">
        <v>1931</v>
      </c>
      <c r="E16" s="16">
        <v>6.2868305388246781E-2</v>
      </c>
      <c r="F16" s="15">
        <v>1546</v>
      </c>
      <c r="G16" s="16">
        <v>5.8881779402803168E-2</v>
      </c>
      <c r="H16" s="17">
        <v>0.24902975420439843</v>
      </c>
      <c r="I16" s="35">
        <v>1</v>
      </c>
      <c r="J16" s="15">
        <v>2347</v>
      </c>
      <c r="K16" s="17">
        <v>-0.17724755006391135</v>
      </c>
      <c r="L16" s="35">
        <v>-1</v>
      </c>
      <c r="M16" s="30"/>
      <c r="N16" s="30"/>
      <c r="O16" s="13">
        <v>5</v>
      </c>
      <c r="P16" s="14" t="s">
        <v>19</v>
      </c>
      <c r="Q16" s="15">
        <v>7514</v>
      </c>
      <c r="R16" s="16">
        <v>6.0326763277267069E-2</v>
      </c>
      <c r="S16" s="15">
        <v>7989</v>
      </c>
      <c r="T16" s="16">
        <v>7.0655346245688505E-2</v>
      </c>
      <c r="U16" s="17">
        <v>-5.9456753035423748E-2</v>
      </c>
      <c r="V16" s="35">
        <v>-2</v>
      </c>
    </row>
    <row r="17" spans="2:22" ht="14.45" customHeight="1" thickBot="1" x14ac:dyDescent="0.25">
      <c r="B17" s="19">
        <v>6</v>
      </c>
      <c r="C17" s="20" t="s">
        <v>24</v>
      </c>
      <c r="D17" s="21">
        <v>1588</v>
      </c>
      <c r="E17" s="22">
        <v>5.1701123229692336E-2</v>
      </c>
      <c r="F17" s="21">
        <v>1214</v>
      </c>
      <c r="G17" s="22">
        <v>4.6237050578915292E-2</v>
      </c>
      <c r="H17" s="23">
        <v>0.30807248764415163</v>
      </c>
      <c r="I17" s="36">
        <v>2</v>
      </c>
      <c r="J17" s="21">
        <v>1418</v>
      </c>
      <c r="K17" s="23">
        <v>0.11988716502115659</v>
      </c>
      <c r="L17" s="36">
        <v>3</v>
      </c>
      <c r="M17" s="30"/>
      <c r="N17" s="30"/>
      <c r="O17" s="19">
        <v>6</v>
      </c>
      <c r="P17" s="20" t="s">
        <v>33</v>
      </c>
      <c r="Q17" s="21">
        <v>7184</v>
      </c>
      <c r="R17" s="22">
        <v>5.7677331299425955E-2</v>
      </c>
      <c r="S17" s="21">
        <v>6840</v>
      </c>
      <c r="T17" s="22">
        <v>6.049349960201645E-2</v>
      </c>
      <c r="U17" s="23">
        <v>5.0292397660818722E-2</v>
      </c>
      <c r="V17" s="36">
        <v>-2</v>
      </c>
    </row>
    <row r="18" spans="2:22" ht="14.45" customHeight="1" thickBot="1" x14ac:dyDescent="0.25">
      <c r="B18" s="13">
        <v>7</v>
      </c>
      <c r="C18" s="14" t="s">
        <v>34</v>
      </c>
      <c r="D18" s="15">
        <v>1570</v>
      </c>
      <c r="E18" s="16">
        <v>5.1115090346736121E-2</v>
      </c>
      <c r="F18" s="15">
        <v>963</v>
      </c>
      <c r="G18" s="16">
        <v>3.6677330895795245E-2</v>
      </c>
      <c r="H18" s="17">
        <v>0.6303219106957425</v>
      </c>
      <c r="I18" s="35">
        <v>3</v>
      </c>
      <c r="J18" s="15">
        <v>1710</v>
      </c>
      <c r="K18" s="17">
        <v>-8.1871345029239762E-2</v>
      </c>
      <c r="L18" s="35">
        <v>0</v>
      </c>
      <c r="M18" s="30"/>
      <c r="N18" s="30"/>
      <c r="O18" s="13">
        <v>7</v>
      </c>
      <c r="P18" s="14" t="s">
        <v>24</v>
      </c>
      <c r="Q18" s="15">
        <v>6096</v>
      </c>
      <c r="R18" s="16">
        <v>4.8942234354301312E-2</v>
      </c>
      <c r="S18" s="15">
        <v>4918</v>
      </c>
      <c r="T18" s="16">
        <v>4.3495179977005395E-2</v>
      </c>
      <c r="U18" s="17">
        <v>0.23952826352175682</v>
      </c>
      <c r="V18" s="35">
        <v>0</v>
      </c>
    </row>
    <row r="19" spans="2:22" ht="14.45" customHeight="1" thickBot="1" x14ac:dyDescent="0.25">
      <c r="B19" s="19">
        <v>8</v>
      </c>
      <c r="C19" s="20" t="s">
        <v>33</v>
      </c>
      <c r="D19" s="21">
        <v>1569</v>
      </c>
      <c r="E19" s="22">
        <v>5.108253296434967E-2</v>
      </c>
      <c r="F19" s="21">
        <v>1758</v>
      </c>
      <c r="G19" s="22">
        <v>6.6956124314442408E-2</v>
      </c>
      <c r="H19" s="23">
        <v>-0.10750853242320824</v>
      </c>
      <c r="I19" s="36">
        <v>-4</v>
      </c>
      <c r="J19" s="21">
        <v>1915</v>
      </c>
      <c r="K19" s="23">
        <v>-0.18067885117493476</v>
      </c>
      <c r="L19" s="36">
        <v>-2</v>
      </c>
      <c r="M19" s="30"/>
      <c r="N19" s="30"/>
      <c r="O19" s="19">
        <v>8</v>
      </c>
      <c r="P19" s="20" t="s">
        <v>34</v>
      </c>
      <c r="Q19" s="21">
        <v>5585</v>
      </c>
      <c r="R19" s="22">
        <v>4.4839629079523102E-2</v>
      </c>
      <c r="S19" s="21">
        <v>3792</v>
      </c>
      <c r="T19" s="22">
        <v>3.3536747147784561E-2</v>
      </c>
      <c r="U19" s="23">
        <v>0.47283755274261607</v>
      </c>
      <c r="V19" s="36">
        <v>2</v>
      </c>
    </row>
    <row r="20" spans="2:22" ht="14.45" customHeight="1" thickBot="1" x14ac:dyDescent="0.25">
      <c r="B20" s="13">
        <v>9</v>
      </c>
      <c r="C20" s="14" t="s">
        <v>23</v>
      </c>
      <c r="D20" s="15">
        <v>1184</v>
      </c>
      <c r="E20" s="16">
        <v>3.8547940745564058E-2</v>
      </c>
      <c r="F20" s="15">
        <v>1724</v>
      </c>
      <c r="G20" s="16">
        <v>6.5661182205971974E-2</v>
      </c>
      <c r="H20" s="17">
        <v>-0.3132250580046404</v>
      </c>
      <c r="I20" s="35">
        <v>-4</v>
      </c>
      <c r="J20" s="15">
        <v>1199</v>
      </c>
      <c r="K20" s="17">
        <v>-1.2510425354462007E-2</v>
      </c>
      <c r="L20" s="35">
        <v>1</v>
      </c>
      <c r="M20" s="30"/>
      <c r="N20" s="30"/>
      <c r="O20" s="13">
        <v>9</v>
      </c>
      <c r="P20" s="14" t="s">
        <v>23</v>
      </c>
      <c r="Q20" s="15">
        <v>5366</v>
      </c>
      <c r="R20" s="16">
        <v>4.3081369676046727E-2</v>
      </c>
      <c r="S20" s="15">
        <v>6765</v>
      </c>
      <c r="T20" s="16">
        <v>5.9830193685327673E-2</v>
      </c>
      <c r="U20" s="17">
        <v>-0.20679970436067996</v>
      </c>
      <c r="V20" s="35">
        <v>-4</v>
      </c>
    </row>
    <row r="21" spans="2:22" ht="14.45" customHeight="1" thickBot="1" x14ac:dyDescent="0.25">
      <c r="B21" s="19">
        <v>10</v>
      </c>
      <c r="C21" s="20" t="s">
        <v>25</v>
      </c>
      <c r="D21" s="21">
        <v>1157</v>
      </c>
      <c r="E21" s="22">
        <v>3.7668891421129738E-2</v>
      </c>
      <c r="F21" s="21">
        <v>856</v>
      </c>
      <c r="G21" s="22">
        <v>3.2602071907373555E-2</v>
      </c>
      <c r="H21" s="23">
        <v>0.35163551401869153</v>
      </c>
      <c r="I21" s="36">
        <v>1</v>
      </c>
      <c r="J21" s="21">
        <v>1100</v>
      </c>
      <c r="K21" s="23">
        <v>5.1818181818181763E-2</v>
      </c>
      <c r="L21" s="36">
        <v>1</v>
      </c>
      <c r="M21" s="30"/>
      <c r="N21" s="30"/>
      <c r="O21" s="19">
        <v>10</v>
      </c>
      <c r="P21" s="20" t="s">
        <v>25</v>
      </c>
      <c r="Q21" s="21">
        <v>3698</v>
      </c>
      <c r="R21" s="22">
        <v>2.9689695315322548E-2</v>
      </c>
      <c r="S21" s="21">
        <v>3655</v>
      </c>
      <c r="T21" s="22">
        <v>3.2325108339966394E-2</v>
      </c>
      <c r="U21" s="23">
        <v>1.1764705882352899E-2</v>
      </c>
      <c r="V21" s="36">
        <v>2</v>
      </c>
    </row>
    <row r="22" spans="2:22" ht="14.45" customHeight="1" thickBot="1" x14ac:dyDescent="0.25">
      <c r="B22" s="13">
        <v>11</v>
      </c>
      <c r="C22" s="14" t="s">
        <v>22</v>
      </c>
      <c r="D22" s="15">
        <v>911</v>
      </c>
      <c r="E22" s="16">
        <v>2.9659775354061533E-2</v>
      </c>
      <c r="F22" s="15">
        <v>971</v>
      </c>
      <c r="G22" s="16">
        <v>3.6982023156611823E-2</v>
      </c>
      <c r="H22" s="17">
        <v>-6.1791967044284246E-2</v>
      </c>
      <c r="I22" s="35">
        <v>-2</v>
      </c>
      <c r="J22" s="15">
        <v>1022</v>
      </c>
      <c r="K22" s="17">
        <v>-0.10861056751467713</v>
      </c>
      <c r="L22" s="35">
        <v>1</v>
      </c>
      <c r="M22" s="30"/>
      <c r="N22" s="30"/>
      <c r="O22" s="13">
        <v>11</v>
      </c>
      <c r="P22" s="14" t="s">
        <v>62</v>
      </c>
      <c r="Q22" s="15">
        <v>3193</v>
      </c>
      <c r="R22" s="16">
        <v>2.563526153105054E-2</v>
      </c>
      <c r="S22" s="15">
        <v>2447</v>
      </c>
      <c r="T22" s="16">
        <v>2.1641461041832493E-2</v>
      </c>
      <c r="U22" s="17">
        <v>0.30486309767061703</v>
      </c>
      <c r="V22" s="35">
        <v>4</v>
      </c>
    </row>
    <row r="23" spans="2:22" ht="14.45" customHeight="1" thickBot="1" x14ac:dyDescent="0.25">
      <c r="B23" s="19">
        <v>12</v>
      </c>
      <c r="C23" s="20" t="s">
        <v>30</v>
      </c>
      <c r="D23" s="21">
        <v>733</v>
      </c>
      <c r="E23" s="22">
        <v>2.3864561289272342E-2</v>
      </c>
      <c r="F23" s="21">
        <v>760</v>
      </c>
      <c r="G23" s="22">
        <v>2.8945764777574649E-2</v>
      </c>
      <c r="H23" s="23">
        <v>-3.5526315789473739E-2</v>
      </c>
      <c r="I23" s="36">
        <v>0</v>
      </c>
      <c r="J23" s="21">
        <v>877</v>
      </c>
      <c r="K23" s="23">
        <v>-0.16419612314709231</v>
      </c>
      <c r="L23" s="36">
        <v>2</v>
      </c>
      <c r="M23" s="30"/>
      <c r="N23" s="30"/>
      <c r="O23" s="19">
        <v>12</v>
      </c>
      <c r="P23" s="20" t="s">
        <v>22</v>
      </c>
      <c r="Q23" s="21">
        <v>3190</v>
      </c>
      <c r="R23" s="22">
        <v>2.5611175785797437E-2</v>
      </c>
      <c r="S23" s="21">
        <v>3874</v>
      </c>
      <c r="T23" s="22">
        <v>3.4261961616697624E-2</v>
      </c>
      <c r="U23" s="23">
        <v>-0.17656169334021687</v>
      </c>
      <c r="V23" s="36">
        <v>-3</v>
      </c>
    </row>
    <row r="24" spans="2:22" ht="14.45" customHeight="1" thickBot="1" x14ac:dyDescent="0.25">
      <c r="B24" s="13"/>
      <c r="C24" s="14" t="s">
        <v>40</v>
      </c>
      <c r="D24" s="15">
        <v>733</v>
      </c>
      <c r="E24" s="16">
        <v>2.3864561289272342E-2</v>
      </c>
      <c r="F24" s="15">
        <v>726</v>
      </c>
      <c r="G24" s="16">
        <v>2.7650822669104205E-2</v>
      </c>
      <c r="H24" s="17">
        <v>9.6418732782368455E-3</v>
      </c>
      <c r="I24" s="35">
        <v>1</v>
      </c>
      <c r="J24" s="15">
        <v>526</v>
      </c>
      <c r="K24" s="17">
        <v>0.39353612167300378</v>
      </c>
      <c r="L24" s="35">
        <v>7</v>
      </c>
      <c r="M24" s="30"/>
      <c r="N24" s="30"/>
      <c r="O24" s="13">
        <v>13</v>
      </c>
      <c r="P24" s="14" t="s">
        <v>28</v>
      </c>
      <c r="Q24" s="15">
        <v>2994</v>
      </c>
      <c r="R24" s="16">
        <v>2.4037573762594838E-2</v>
      </c>
      <c r="S24" s="15">
        <v>3063</v>
      </c>
      <c r="T24" s="16">
        <v>2.7089413637569646E-2</v>
      </c>
      <c r="U24" s="17">
        <v>-2.2526934378060748E-2</v>
      </c>
      <c r="V24" s="35">
        <v>1</v>
      </c>
    </row>
    <row r="25" spans="2:22" ht="14.45" customHeight="1" thickBot="1" x14ac:dyDescent="0.25">
      <c r="B25" s="19">
        <v>14</v>
      </c>
      <c r="C25" s="20" t="s">
        <v>62</v>
      </c>
      <c r="D25" s="21">
        <v>718</v>
      </c>
      <c r="E25" s="22">
        <v>2.3376200553475501E-2</v>
      </c>
      <c r="F25" s="21">
        <v>617</v>
      </c>
      <c r="G25" s="22">
        <v>2.3499390615478368E-2</v>
      </c>
      <c r="H25" s="23">
        <v>0.16369529983792552</v>
      </c>
      <c r="I25" s="36">
        <v>0</v>
      </c>
      <c r="J25" s="21">
        <v>662</v>
      </c>
      <c r="K25" s="23">
        <v>8.4592145015105702E-2</v>
      </c>
      <c r="L25" s="36">
        <v>2</v>
      </c>
      <c r="M25" s="30"/>
      <c r="N25" s="30"/>
      <c r="O25" s="19">
        <v>14</v>
      </c>
      <c r="P25" s="20" t="s">
        <v>26</v>
      </c>
      <c r="Q25" s="21">
        <v>2917</v>
      </c>
      <c r="R25" s="22">
        <v>2.3419372967765244E-2</v>
      </c>
      <c r="S25" s="21">
        <v>1528</v>
      </c>
      <c r="T25" s="22">
        <v>1.3513752542672682E-2</v>
      </c>
      <c r="U25" s="23">
        <v>0.90903141361256545</v>
      </c>
      <c r="V25" s="36">
        <v>5</v>
      </c>
    </row>
    <row r="26" spans="2:22" ht="14.45" customHeight="1" thickBot="1" x14ac:dyDescent="0.25">
      <c r="B26" s="13">
        <v>15</v>
      </c>
      <c r="C26" s="14" t="s">
        <v>92</v>
      </c>
      <c r="D26" s="15">
        <v>601</v>
      </c>
      <c r="E26" s="16">
        <v>1.9566986814260133E-2</v>
      </c>
      <c r="F26" s="15">
        <v>540</v>
      </c>
      <c r="G26" s="16">
        <v>2.056672760511883E-2</v>
      </c>
      <c r="H26" s="17">
        <v>0.11296296296296293</v>
      </c>
      <c r="I26" s="35">
        <v>0</v>
      </c>
      <c r="J26" s="15">
        <v>623</v>
      </c>
      <c r="K26" s="17">
        <v>-3.5313001605136396E-2</v>
      </c>
      <c r="L26" s="35">
        <v>2</v>
      </c>
      <c r="M26" s="30"/>
      <c r="N26" s="30"/>
      <c r="O26" s="13">
        <v>15</v>
      </c>
      <c r="P26" s="14" t="s">
        <v>30</v>
      </c>
      <c r="Q26" s="15">
        <v>2846</v>
      </c>
      <c r="R26" s="16">
        <v>2.2849343663441855E-2</v>
      </c>
      <c r="S26" s="15">
        <v>3662</v>
      </c>
      <c r="T26" s="16">
        <v>3.238701689219068E-2</v>
      </c>
      <c r="U26" s="17">
        <v>-0.22282905516111418</v>
      </c>
      <c r="V26" s="35">
        <v>-4</v>
      </c>
    </row>
    <row r="27" spans="2:22" ht="14.45" customHeight="1" thickBot="1" x14ac:dyDescent="0.25">
      <c r="B27" s="19">
        <v>16</v>
      </c>
      <c r="C27" s="20" t="s">
        <v>28</v>
      </c>
      <c r="D27" s="21">
        <v>446</v>
      </c>
      <c r="E27" s="22">
        <v>1.4520592544359433E-2</v>
      </c>
      <c r="F27" s="21">
        <v>485</v>
      </c>
      <c r="G27" s="22">
        <v>1.8471968312004875E-2</v>
      </c>
      <c r="H27" s="23">
        <v>-8.0412371134020666E-2</v>
      </c>
      <c r="I27" s="36">
        <v>0</v>
      </c>
      <c r="J27" s="21">
        <v>854</v>
      </c>
      <c r="K27" s="23">
        <v>-0.47775175644028101</v>
      </c>
      <c r="L27" s="36">
        <v>-1</v>
      </c>
      <c r="M27" s="30"/>
      <c r="N27" s="30"/>
      <c r="O27" s="19">
        <v>16</v>
      </c>
      <c r="P27" s="20" t="s">
        <v>29</v>
      </c>
      <c r="Q27" s="21">
        <v>2550</v>
      </c>
      <c r="R27" s="22">
        <v>2.0472883465135885E-2</v>
      </c>
      <c r="S27" s="21">
        <v>1716</v>
      </c>
      <c r="T27" s="22">
        <v>1.5176439373839215E-2</v>
      </c>
      <c r="U27" s="23">
        <v>0.48601398601398604</v>
      </c>
      <c r="V27" s="36">
        <v>2</v>
      </c>
    </row>
    <row r="28" spans="2:22" ht="14.45" customHeight="1" thickBot="1" x14ac:dyDescent="0.25">
      <c r="B28" s="13">
        <v>17</v>
      </c>
      <c r="C28" s="14" t="s">
        <v>89</v>
      </c>
      <c r="D28" s="15">
        <v>395</v>
      </c>
      <c r="E28" s="16">
        <v>1.2860166042650171E-2</v>
      </c>
      <c r="F28" s="15">
        <v>264</v>
      </c>
      <c r="G28" s="16">
        <v>1.0054844606946984E-2</v>
      </c>
      <c r="H28" s="17">
        <v>0.4962121212121211</v>
      </c>
      <c r="I28" s="35">
        <v>2</v>
      </c>
      <c r="J28" s="15">
        <v>468</v>
      </c>
      <c r="K28" s="17">
        <v>-0.15598290598290598</v>
      </c>
      <c r="L28" s="35">
        <v>4</v>
      </c>
      <c r="M28" s="30"/>
      <c r="N28" s="30"/>
      <c r="O28" s="13">
        <v>17</v>
      </c>
      <c r="P28" s="14" t="s">
        <v>92</v>
      </c>
      <c r="Q28" s="15">
        <v>2530</v>
      </c>
      <c r="R28" s="16">
        <v>2.0312311830115209E-2</v>
      </c>
      <c r="S28" s="15">
        <v>1745</v>
      </c>
      <c r="T28" s="16">
        <v>1.5432917661625542E-2</v>
      </c>
      <c r="U28" s="17">
        <v>0.44985673352435529</v>
      </c>
      <c r="V28" s="35">
        <v>0</v>
      </c>
    </row>
    <row r="29" spans="2:22" ht="14.45" customHeight="1" thickBot="1" x14ac:dyDescent="0.25">
      <c r="B29" s="19">
        <v>18</v>
      </c>
      <c r="C29" s="20" t="s">
        <v>21</v>
      </c>
      <c r="D29" s="21">
        <v>385</v>
      </c>
      <c r="E29" s="22">
        <v>1.253459221878561E-2</v>
      </c>
      <c r="F29" s="21">
        <v>317</v>
      </c>
      <c r="G29" s="22">
        <v>1.2073430834856794E-2</v>
      </c>
      <c r="H29" s="23">
        <v>0.21451104100946372</v>
      </c>
      <c r="I29" s="36">
        <v>0</v>
      </c>
      <c r="J29" s="21">
        <v>614</v>
      </c>
      <c r="K29" s="23">
        <v>-0.37296416938110755</v>
      </c>
      <c r="L29" s="36">
        <v>0</v>
      </c>
      <c r="M29" s="30"/>
      <c r="N29" s="30"/>
      <c r="O29" s="19">
        <v>18</v>
      </c>
      <c r="P29" s="20" t="s">
        <v>40</v>
      </c>
      <c r="Q29" s="21">
        <v>2208</v>
      </c>
      <c r="R29" s="22">
        <v>1.7727108506282365E-2</v>
      </c>
      <c r="S29" s="21">
        <v>2391</v>
      </c>
      <c r="T29" s="22">
        <v>2.1146192624038208E-2</v>
      </c>
      <c r="U29" s="23">
        <v>-7.6537013801756593E-2</v>
      </c>
      <c r="V29" s="36">
        <v>-2</v>
      </c>
    </row>
    <row r="30" spans="2:22" ht="14.45" customHeight="1" thickBot="1" x14ac:dyDescent="0.25">
      <c r="B30" s="13">
        <v>19</v>
      </c>
      <c r="C30" s="14" t="s">
        <v>148</v>
      </c>
      <c r="D30" s="15">
        <v>360</v>
      </c>
      <c r="E30" s="16">
        <v>1.1720657659124207E-2</v>
      </c>
      <c r="F30" s="15">
        <v>236</v>
      </c>
      <c r="G30" s="16">
        <v>8.9884216940889702E-3</v>
      </c>
      <c r="H30" s="17">
        <v>0.52542372881355925</v>
      </c>
      <c r="I30" s="35">
        <v>2</v>
      </c>
      <c r="J30" s="15">
        <v>266</v>
      </c>
      <c r="K30" s="17">
        <v>0.35338345864661647</v>
      </c>
      <c r="L30" s="35">
        <v>4</v>
      </c>
      <c r="O30" s="13">
        <v>19</v>
      </c>
      <c r="P30" s="14" t="s">
        <v>21</v>
      </c>
      <c r="Q30" s="15">
        <v>2047</v>
      </c>
      <c r="R30" s="16">
        <v>1.6434506844365943E-2</v>
      </c>
      <c r="S30" s="15">
        <v>3315</v>
      </c>
      <c r="T30" s="16">
        <v>2.9318121517643937E-2</v>
      </c>
      <c r="U30" s="17">
        <v>-0.38250377073906483</v>
      </c>
      <c r="V30" s="35">
        <v>-6</v>
      </c>
    </row>
    <row r="31" spans="2:22" ht="14.45" customHeight="1" thickBot="1" x14ac:dyDescent="0.25">
      <c r="B31" s="19">
        <v>20</v>
      </c>
      <c r="C31" s="20" t="s">
        <v>29</v>
      </c>
      <c r="D31" s="21">
        <v>338</v>
      </c>
      <c r="E31" s="22">
        <v>1.1004395246622171E-2</v>
      </c>
      <c r="F31" s="21">
        <v>177</v>
      </c>
      <c r="G31" s="22">
        <v>6.7413162705667277E-3</v>
      </c>
      <c r="H31" s="23">
        <v>0.90960451977401124</v>
      </c>
      <c r="I31" s="36">
        <v>5</v>
      </c>
      <c r="J31" s="21">
        <v>933</v>
      </c>
      <c r="K31" s="23">
        <v>-0.63772775991425501</v>
      </c>
      <c r="L31" s="36">
        <v>-7</v>
      </c>
      <c r="O31" s="19">
        <v>20</v>
      </c>
      <c r="P31" s="20" t="s">
        <v>89</v>
      </c>
      <c r="Q31" s="21">
        <v>1495</v>
      </c>
      <c r="R31" s="22">
        <v>1.2002729717795351E-2</v>
      </c>
      <c r="S31" s="21">
        <v>1103</v>
      </c>
      <c r="T31" s="22">
        <v>9.7550190147696111E-3</v>
      </c>
      <c r="U31" s="23">
        <v>0.35539437896645509</v>
      </c>
      <c r="V31" s="36">
        <v>1</v>
      </c>
    </row>
    <row r="32" spans="2:22" ht="14.45" customHeight="1" thickBot="1" x14ac:dyDescent="0.25">
      <c r="B32" s="86" t="s">
        <v>43</v>
      </c>
      <c r="C32" s="87"/>
      <c r="D32" s="24">
        <f>SUM(D12:D31)</f>
        <v>28503</v>
      </c>
      <c r="E32" s="25">
        <f>D32/D34</f>
        <v>0.927983070161159</v>
      </c>
      <c r="F32" s="24">
        <f>SUM(F12:F31)</f>
        <v>24485</v>
      </c>
      <c r="G32" s="25">
        <f>F32/F34</f>
        <v>0.9325487507617306</v>
      </c>
      <c r="H32" s="26">
        <f>D32/F32-1</f>
        <v>0.16410046967531144</v>
      </c>
      <c r="I32" s="37"/>
      <c r="J32" s="24">
        <f>SUM(J12:J31)</f>
        <v>30346</v>
      </c>
      <c r="K32" s="25">
        <f>D32/J32-1</f>
        <v>-6.0732880775061004E-2</v>
      </c>
      <c r="L32" s="24"/>
      <c r="O32" s="86" t="s">
        <v>43</v>
      </c>
      <c r="P32" s="87"/>
      <c r="Q32" s="24">
        <f>SUM(Q12:Q31)</f>
        <v>115750</v>
      </c>
      <c r="R32" s="25">
        <f>Q32/Q34</f>
        <v>0.92930833768214849</v>
      </c>
      <c r="S32" s="24">
        <f>SUM(S12:S31)</f>
        <v>104552</v>
      </c>
      <c r="T32" s="25">
        <f>S32/S34</f>
        <v>0.92466613602193326</v>
      </c>
      <c r="U32" s="26">
        <f>Q32/S32-1</f>
        <v>0.107104598668605</v>
      </c>
      <c r="V32" s="37"/>
    </row>
    <row r="33" spans="2:22" ht="14.45" customHeight="1" thickBot="1" x14ac:dyDescent="0.25">
      <c r="B33" s="86" t="s">
        <v>12</v>
      </c>
      <c r="C33" s="87"/>
      <c r="D33" s="24">
        <f>D34-SUM(D12:D31)</f>
        <v>2212</v>
      </c>
      <c r="E33" s="25">
        <f>D33/D34</f>
        <v>7.2016929838840962E-2</v>
      </c>
      <c r="F33" s="24">
        <f>F34-SUM(F12:F31)</f>
        <v>1771</v>
      </c>
      <c r="G33" s="25">
        <f>F33/F34</f>
        <v>6.7451249238269353E-2</v>
      </c>
      <c r="H33" s="26">
        <f>D33/F33-1</f>
        <v>0.24901185770750978</v>
      </c>
      <c r="I33" s="37"/>
      <c r="J33" s="24">
        <f>J34-SUM(J12:J31)</f>
        <v>3868</v>
      </c>
      <c r="K33" s="25">
        <f>D33/J33-1</f>
        <v>-0.42812823164426062</v>
      </c>
      <c r="L33" s="24"/>
      <c r="O33" s="86" t="s">
        <v>12</v>
      </c>
      <c r="P33" s="87"/>
      <c r="Q33" s="24">
        <f>Q34-SUM(Q12:Q31)</f>
        <v>8805</v>
      </c>
      <c r="R33" s="25">
        <f>Q33/Q34</f>
        <v>7.0691662317851553E-2</v>
      </c>
      <c r="S33" s="24">
        <f>S34-SUM(S12:S31)</f>
        <v>8518</v>
      </c>
      <c r="T33" s="25">
        <f>S33/S34</f>
        <v>7.5333863978066684E-2</v>
      </c>
      <c r="U33" s="26">
        <f>Q33/S33-1</f>
        <v>3.3693355247710777E-2</v>
      </c>
      <c r="V33" s="37"/>
    </row>
    <row r="34" spans="2:22" ht="14.45" customHeight="1" thickBot="1" x14ac:dyDescent="0.25">
      <c r="B34" s="118" t="s">
        <v>35</v>
      </c>
      <c r="C34" s="119"/>
      <c r="D34" s="27">
        <v>30715</v>
      </c>
      <c r="E34" s="28">
        <v>1</v>
      </c>
      <c r="F34" s="27">
        <v>26256</v>
      </c>
      <c r="G34" s="28">
        <v>0.99767672151127373</v>
      </c>
      <c r="H34" s="29">
        <v>0.16982784887263858</v>
      </c>
      <c r="I34" s="39"/>
      <c r="J34" s="27">
        <v>34214</v>
      </c>
      <c r="K34" s="29">
        <v>-0.10226807739521837</v>
      </c>
      <c r="L34" s="27"/>
      <c r="M34" s="30"/>
      <c r="N34" s="30"/>
      <c r="O34" s="118" t="s">
        <v>35</v>
      </c>
      <c r="P34" s="119"/>
      <c r="Q34" s="27">
        <v>124555</v>
      </c>
      <c r="R34" s="28">
        <v>1</v>
      </c>
      <c r="S34" s="27">
        <v>113070</v>
      </c>
      <c r="T34" s="28">
        <v>1</v>
      </c>
      <c r="U34" s="29">
        <v>0.10157424604227461</v>
      </c>
      <c r="V34" s="39"/>
    </row>
    <row r="35" spans="2:22" ht="14.45" customHeight="1" x14ac:dyDescent="0.2">
      <c r="B35" s="31" t="s">
        <v>69</v>
      </c>
      <c r="O35" s="31" t="s">
        <v>69</v>
      </c>
    </row>
    <row r="36" spans="2:22" x14ac:dyDescent="0.2">
      <c r="B36" s="32" t="s">
        <v>68</v>
      </c>
      <c r="O36" s="32" t="s">
        <v>68</v>
      </c>
    </row>
    <row r="39" spans="2:22" ht="15" customHeight="1" x14ac:dyDescent="0.2">
      <c r="O39" s="120" t="s">
        <v>112</v>
      </c>
      <c r="P39" s="120"/>
      <c r="Q39" s="120"/>
      <c r="R39" s="120"/>
      <c r="S39" s="120"/>
      <c r="T39" s="120"/>
      <c r="U39" s="120"/>
      <c r="V39" s="120"/>
    </row>
    <row r="40" spans="2:22" ht="15" customHeight="1" x14ac:dyDescent="0.2">
      <c r="B40" s="107" t="s">
        <v>149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30"/>
      <c r="N40" s="33"/>
      <c r="O40" s="120"/>
      <c r="P40" s="120"/>
      <c r="Q40" s="120"/>
      <c r="R40" s="120"/>
      <c r="S40" s="120"/>
      <c r="T40" s="120"/>
      <c r="U40" s="120"/>
      <c r="V40" s="120"/>
    </row>
    <row r="41" spans="2:22" x14ac:dyDescent="0.2">
      <c r="B41" s="108" t="s">
        <v>150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30"/>
      <c r="N41" s="33"/>
      <c r="O41" s="108" t="s">
        <v>108</v>
      </c>
      <c r="P41" s="108"/>
      <c r="Q41" s="108"/>
      <c r="R41" s="108"/>
      <c r="S41" s="108"/>
      <c r="T41" s="108"/>
      <c r="U41" s="108"/>
      <c r="V41" s="108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2"/>
      <c r="P42" s="52"/>
      <c r="Q42" s="52"/>
      <c r="R42" s="52"/>
      <c r="S42" s="52"/>
      <c r="T42" s="52"/>
      <c r="U42" s="52"/>
      <c r="V42" s="6" t="s">
        <v>4</v>
      </c>
    </row>
    <row r="43" spans="2:22" ht="15" customHeight="1" x14ac:dyDescent="0.2">
      <c r="B43" s="101" t="s">
        <v>0</v>
      </c>
      <c r="C43" s="103" t="s">
        <v>42</v>
      </c>
      <c r="D43" s="112" t="s">
        <v>123</v>
      </c>
      <c r="E43" s="90"/>
      <c r="F43" s="90"/>
      <c r="G43" s="90"/>
      <c r="H43" s="90"/>
      <c r="I43" s="91"/>
      <c r="J43" s="90" t="s">
        <v>114</v>
      </c>
      <c r="K43" s="90"/>
      <c r="L43" s="91"/>
      <c r="M43" s="30"/>
      <c r="N43" s="30"/>
      <c r="O43" s="101" t="s">
        <v>0</v>
      </c>
      <c r="P43" s="103" t="s">
        <v>42</v>
      </c>
      <c r="Q43" s="112" t="s">
        <v>133</v>
      </c>
      <c r="R43" s="90"/>
      <c r="S43" s="90"/>
      <c r="T43" s="90"/>
      <c r="U43" s="90"/>
      <c r="V43" s="91"/>
    </row>
    <row r="44" spans="2:22" ht="15" customHeight="1" thickBot="1" x14ac:dyDescent="0.25">
      <c r="B44" s="102"/>
      <c r="C44" s="104"/>
      <c r="D44" s="92" t="s">
        <v>125</v>
      </c>
      <c r="E44" s="88"/>
      <c r="F44" s="88"/>
      <c r="G44" s="88"/>
      <c r="H44" s="88"/>
      <c r="I44" s="89"/>
      <c r="J44" s="88" t="s">
        <v>115</v>
      </c>
      <c r="K44" s="88"/>
      <c r="L44" s="89"/>
      <c r="M44" s="30"/>
      <c r="N44" s="30"/>
      <c r="O44" s="102"/>
      <c r="P44" s="104"/>
      <c r="Q44" s="92" t="s">
        <v>126</v>
      </c>
      <c r="R44" s="88"/>
      <c r="S44" s="88"/>
      <c r="T44" s="88"/>
      <c r="U44" s="88"/>
      <c r="V44" s="89"/>
    </row>
    <row r="45" spans="2:22" ht="15" customHeight="1" x14ac:dyDescent="0.2">
      <c r="B45" s="102"/>
      <c r="C45" s="104"/>
      <c r="D45" s="93">
        <v>2024</v>
      </c>
      <c r="E45" s="94"/>
      <c r="F45" s="93">
        <v>2023</v>
      </c>
      <c r="G45" s="94"/>
      <c r="H45" s="82" t="s">
        <v>5</v>
      </c>
      <c r="I45" s="82" t="s">
        <v>48</v>
      </c>
      <c r="J45" s="82">
        <v>2023</v>
      </c>
      <c r="K45" s="82" t="s">
        <v>127</v>
      </c>
      <c r="L45" s="82" t="s">
        <v>131</v>
      </c>
      <c r="M45" s="30"/>
      <c r="N45" s="30"/>
      <c r="O45" s="102"/>
      <c r="P45" s="104"/>
      <c r="Q45" s="93">
        <v>2024</v>
      </c>
      <c r="R45" s="94"/>
      <c r="S45" s="93">
        <v>2023</v>
      </c>
      <c r="T45" s="94"/>
      <c r="U45" s="82" t="s">
        <v>5</v>
      </c>
      <c r="V45" s="82" t="s">
        <v>63</v>
      </c>
    </row>
    <row r="46" spans="2:22" ht="15" customHeight="1" thickBot="1" x14ac:dyDescent="0.25">
      <c r="B46" s="99" t="s">
        <v>6</v>
      </c>
      <c r="C46" s="97" t="s">
        <v>42</v>
      </c>
      <c r="D46" s="95"/>
      <c r="E46" s="96"/>
      <c r="F46" s="95"/>
      <c r="G46" s="96"/>
      <c r="H46" s="83"/>
      <c r="I46" s="83"/>
      <c r="J46" s="83"/>
      <c r="K46" s="83"/>
      <c r="L46" s="83"/>
      <c r="M46" s="30"/>
      <c r="N46" s="30"/>
      <c r="O46" s="99" t="s">
        <v>6</v>
      </c>
      <c r="P46" s="97" t="s">
        <v>42</v>
      </c>
      <c r="Q46" s="95"/>
      <c r="R46" s="96"/>
      <c r="S46" s="95"/>
      <c r="T46" s="96"/>
      <c r="U46" s="83"/>
      <c r="V46" s="83"/>
    </row>
    <row r="47" spans="2:22" ht="15" customHeight="1" x14ac:dyDescent="0.2">
      <c r="B47" s="99"/>
      <c r="C47" s="97"/>
      <c r="D47" s="7" t="s">
        <v>8</v>
      </c>
      <c r="E47" s="8" t="s">
        <v>2</v>
      </c>
      <c r="F47" s="7" t="s">
        <v>8</v>
      </c>
      <c r="G47" s="8" t="s">
        <v>2</v>
      </c>
      <c r="H47" s="84" t="s">
        <v>9</v>
      </c>
      <c r="I47" s="84" t="s">
        <v>49</v>
      </c>
      <c r="J47" s="84" t="s">
        <v>8</v>
      </c>
      <c r="K47" s="84" t="s">
        <v>128</v>
      </c>
      <c r="L47" s="84" t="s">
        <v>132</v>
      </c>
      <c r="M47" s="30"/>
      <c r="N47" s="30"/>
      <c r="O47" s="99"/>
      <c r="P47" s="97"/>
      <c r="Q47" s="7" t="s">
        <v>8</v>
      </c>
      <c r="R47" s="8" t="s">
        <v>2</v>
      </c>
      <c r="S47" s="7" t="s">
        <v>8</v>
      </c>
      <c r="T47" s="8" t="s">
        <v>2</v>
      </c>
      <c r="U47" s="84" t="s">
        <v>9</v>
      </c>
      <c r="V47" s="84" t="s">
        <v>64</v>
      </c>
    </row>
    <row r="48" spans="2:22" ht="15" customHeight="1" thickBot="1" x14ac:dyDescent="0.25">
      <c r="B48" s="100"/>
      <c r="C48" s="98"/>
      <c r="D48" s="10" t="s">
        <v>10</v>
      </c>
      <c r="E48" s="11" t="s">
        <v>11</v>
      </c>
      <c r="F48" s="10" t="s">
        <v>10</v>
      </c>
      <c r="G48" s="11" t="s">
        <v>11</v>
      </c>
      <c r="H48" s="85"/>
      <c r="I48" s="85"/>
      <c r="J48" s="85" t="s">
        <v>10</v>
      </c>
      <c r="K48" s="85"/>
      <c r="L48" s="85"/>
      <c r="M48" s="30"/>
      <c r="N48" s="30"/>
      <c r="O48" s="100"/>
      <c r="P48" s="98"/>
      <c r="Q48" s="10" t="s">
        <v>10</v>
      </c>
      <c r="R48" s="11" t="s">
        <v>11</v>
      </c>
      <c r="S48" s="10" t="s">
        <v>10</v>
      </c>
      <c r="T48" s="11" t="s">
        <v>11</v>
      </c>
      <c r="U48" s="85"/>
      <c r="V48" s="85"/>
    </row>
    <row r="49" spans="2:22" ht="15" thickBot="1" x14ac:dyDescent="0.25">
      <c r="B49" s="13">
        <v>1</v>
      </c>
      <c r="C49" s="14" t="s">
        <v>51</v>
      </c>
      <c r="D49" s="15">
        <v>2038</v>
      </c>
      <c r="E49" s="16">
        <v>6.6351945303597587E-2</v>
      </c>
      <c r="F49" s="15">
        <v>1675</v>
      </c>
      <c r="G49" s="16">
        <v>6.3794942108470448E-2</v>
      </c>
      <c r="H49" s="17">
        <v>0.21671641791044771</v>
      </c>
      <c r="I49" s="35">
        <v>0</v>
      </c>
      <c r="J49" s="15">
        <v>2014</v>
      </c>
      <c r="K49" s="17">
        <v>1.1916583912611634E-2</v>
      </c>
      <c r="L49" s="35">
        <v>0</v>
      </c>
      <c r="M49" s="30"/>
      <c r="N49" s="30"/>
      <c r="O49" s="13">
        <v>1</v>
      </c>
      <c r="P49" s="14" t="s">
        <v>51</v>
      </c>
      <c r="Q49" s="15">
        <v>8598</v>
      </c>
      <c r="R49" s="16">
        <v>6.9029745895387573E-2</v>
      </c>
      <c r="S49" s="15">
        <v>6131</v>
      </c>
      <c r="T49" s="16">
        <v>5.422304766958521E-2</v>
      </c>
      <c r="U49" s="17">
        <v>0.40238134072745058</v>
      </c>
      <c r="V49" s="35">
        <v>0</v>
      </c>
    </row>
    <row r="50" spans="2:22" ht="15" thickBot="1" x14ac:dyDescent="0.25">
      <c r="B50" s="19">
        <v>2</v>
      </c>
      <c r="C50" s="20" t="s">
        <v>36</v>
      </c>
      <c r="D50" s="21">
        <v>1535</v>
      </c>
      <c r="E50" s="22">
        <v>4.9975581963210156E-2</v>
      </c>
      <c r="F50" s="21">
        <v>1099</v>
      </c>
      <c r="G50" s="22">
        <v>4.1857099329677024E-2</v>
      </c>
      <c r="H50" s="23">
        <v>0.39672429481346683</v>
      </c>
      <c r="I50" s="36">
        <v>0</v>
      </c>
      <c r="J50" s="21">
        <v>1851</v>
      </c>
      <c r="K50" s="23">
        <v>-0.17071853052404107</v>
      </c>
      <c r="L50" s="36">
        <v>0</v>
      </c>
      <c r="M50" s="30"/>
      <c r="N50" s="30"/>
      <c r="O50" s="19">
        <v>2</v>
      </c>
      <c r="P50" s="20" t="s">
        <v>36</v>
      </c>
      <c r="Q50" s="21">
        <v>6178</v>
      </c>
      <c r="R50" s="22">
        <v>4.9600578057886077E-2</v>
      </c>
      <c r="S50" s="21">
        <v>3908</v>
      </c>
      <c r="T50" s="22">
        <v>3.4562660298929869E-2</v>
      </c>
      <c r="U50" s="23">
        <v>0.58085977482088014</v>
      </c>
      <c r="V50" s="36">
        <v>1</v>
      </c>
    </row>
    <row r="51" spans="2:22" ht="15" thickBot="1" x14ac:dyDescent="0.25">
      <c r="B51" s="13">
        <v>3</v>
      </c>
      <c r="C51" s="14" t="s">
        <v>39</v>
      </c>
      <c r="D51" s="15">
        <v>950</v>
      </c>
      <c r="E51" s="16">
        <v>3.0929513267133321E-2</v>
      </c>
      <c r="F51" s="15">
        <v>420</v>
      </c>
      <c r="G51" s="16">
        <v>1.5996343692870202E-2</v>
      </c>
      <c r="H51" s="17">
        <v>1.2619047619047619</v>
      </c>
      <c r="I51" s="35">
        <v>10</v>
      </c>
      <c r="J51" s="15">
        <v>614</v>
      </c>
      <c r="K51" s="17">
        <v>0.54723127035830621</v>
      </c>
      <c r="L51" s="35">
        <v>3</v>
      </c>
      <c r="M51" s="30"/>
      <c r="N51" s="30"/>
      <c r="O51" s="13">
        <v>3</v>
      </c>
      <c r="P51" s="14" t="s">
        <v>39</v>
      </c>
      <c r="Q51" s="15">
        <v>3098</v>
      </c>
      <c r="R51" s="16">
        <v>2.4872546264702339E-2</v>
      </c>
      <c r="S51" s="15">
        <v>4014</v>
      </c>
      <c r="T51" s="16">
        <v>3.5500132661183341E-2</v>
      </c>
      <c r="U51" s="17">
        <v>-0.22820129546586942</v>
      </c>
      <c r="V51" s="35">
        <v>-1</v>
      </c>
    </row>
    <row r="52" spans="2:22" ht="15" thickBot="1" x14ac:dyDescent="0.25">
      <c r="B52" s="19">
        <v>4</v>
      </c>
      <c r="C52" s="20" t="s">
        <v>59</v>
      </c>
      <c r="D52" s="21">
        <v>742</v>
      </c>
      <c r="E52" s="22">
        <v>2.4157577730750449E-2</v>
      </c>
      <c r="F52" s="21">
        <v>372</v>
      </c>
      <c r="G52" s="22">
        <v>1.4168190127970749E-2</v>
      </c>
      <c r="H52" s="23">
        <v>0.9946236559139785</v>
      </c>
      <c r="I52" s="36">
        <v>13</v>
      </c>
      <c r="J52" s="21">
        <v>607</v>
      </c>
      <c r="K52" s="23">
        <v>0.22240527182866554</v>
      </c>
      <c r="L52" s="36">
        <v>3</v>
      </c>
      <c r="M52" s="30"/>
      <c r="N52" s="30"/>
      <c r="O52" s="19">
        <v>4</v>
      </c>
      <c r="P52" s="20" t="s">
        <v>59</v>
      </c>
      <c r="Q52" s="21">
        <v>2829</v>
      </c>
      <c r="R52" s="22">
        <v>2.271285777367428E-2</v>
      </c>
      <c r="S52" s="21">
        <v>1759</v>
      </c>
      <c r="T52" s="22">
        <v>1.5556734766074113E-2</v>
      </c>
      <c r="U52" s="23">
        <v>0.60830017055144969</v>
      </c>
      <c r="V52" s="36">
        <v>8</v>
      </c>
    </row>
    <row r="53" spans="2:22" ht="15" thickBot="1" x14ac:dyDescent="0.25">
      <c r="B53" s="13">
        <v>5</v>
      </c>
      <c r="C53" s="14" t="s">
        <v>84</v>
      </c>
      <c r="D53" s="15">
        <v>686</v>
      </c>
      <c r="E53" s="16">
        <v>2.2334364317108904E-2</v>
      </c>
      <c r="F53" s="15">
        <v>433</v>
      </c>
      <c r="G53" s="16">
        <v>1.6491468616697137E-2</v>
      </c>
      <c r="H53" s="17">
        <v>0.58429561200923796</v>
      </c>
      <c r="I53" s="35">
        <v>5</v>
      </c>
      <c r="J53" s="15">
        <v>530</v>
      </c>
      <c r="K53" s="17">
        <v>0.29433962264150937</v>
      </c>
      <c r="L53" s="35">
        <v>5</v>
      </c>
      <c r="M53" s="30"/>
      <c r="N53" s="30"/>
      <c r="O53" s="13">
        <v>5</v>
      </c>
      <c r="P53" s="14" t="s">
        <v>52</v>
      </c>
      <c r="Q53" s="15">
        <v>2574</v>
      </c>
      <c r="R53" s="16">
        <v>2.066556942716069E-2</v>
      </c>
      <c r="S53" s="15">
        <v>1649</v>
      </c>
      <c r="T53" s="16">
        <v>1.4583886088263907E-2</v>
      </c>
      <c r="U53" s="17">
        <v>0.56094602789569437</v>
      </c>
      <c r="V53" s="35">
        <v>8</v>
      </c>
    </row>
    <row r="54" spans="2:22" ht="15" thickBot="1" x14ac:dyDescent="0.25">
      <c r="B54" s="19">
        <v>6</v>
      </c>
      <c r="C54" s="20" t="s">
        <v>53</v>
      </c>
      <c r="D54" s="21">
        <v>636</v>
      </c>
      <c r="E54" s="22">
        <v>2.0706495197786098E-2</v>
      </c>
      <c r="F54" s="21">
        <v>675</v>
      </c>
      <c r="G54" s="22">
        <v>2.5708409506398539E-2</v>
      </c>
      <c r="H54" s="23">
        <v>-5.7777777777777817E-2</v>
      </c>
      <c r="I54" s="36">
        <v>-3</v>
      </c>
      <c r="J54" s="21">
        <v>667</v>
      </c>
      <c r="K54" s="23">
        <v>-4.6476761619190454E-2</v>
      </c>
      <c r="L54" s="36">
        <v>-2</v>
      </c>
      <c r="M54" s="30"/>
      <c r="N54" s="30"/>
      <c r="O54" s="19">
        <v>6</v>
      </c>
      <c r="P54" s="20" t="s">
        <v>53</v>
      </c>
      <c r="Q54" s="21">
        <v>2551</v>
      </c>
      <c r="R54" s="22">
        <v>2.0480912046886918E-2</v>
      </c>
      <c r="S54" s="21">
        <v>2571</v>
      </c>
      <c r="T54" s="22">
        <v>2.2738126824091272E-2</v>
      </c>
      <c r="U54" s="23">
        <v>-7.779074290159449E-3</v>
      </c>
      <c r="V54" s="36">
        <v>-1</v>
      </c>
    </row>
    <row r="55" spans="2:22" ht="15" thickBot="1" x14ac:dyDescent="0.25">
      <c r="B55" s="13">
        <v>7</v>
      </c>
      <c r="C55" s="14" t="s">
        <v>52</v>
      </c>
      <c r="D55" s="15">
        <v>615</v>
      </c>
      <c r="E55" s="16">
        <v>2.0022790167670518E-2</v>
      </c>
      <c r="F55" s="15">
        <v>432</v>
      </c>
      <c r="G55" s="16">
        <v>1.6453382084095063E-2</v>
      </c>
      <c r="H55" s="17">
        <v>0.42361111111111116</v>
      </c>
      <c r="I55" s="35">
        <v>4</v>
      </c>
      <c r="J55" s="15">
        <v>619</v>
      </c>
      <c r="K55" s="17">
        <v>-6.4620355411955099E-3</v>
      </c>
      <c r="L55" s="35">
        <v>-2</v>
      </c>
      <c r="M55" s="30"/>
      <c r="N55" s="30"/>
      <c r="O55" s="13">
        <v>7</v>
      </c>
      <c r="P55" s="14" t="s">
        <v>81</v>
      </c>
      <c r="Q55" s="15">
        <v>2298</v>
      </c>
      <c r="R55" s="16">
        <v>1.8449680863875398E-2</v>
      </c>
      <c r="S55" s="15">
        <v>3292</v>
      </c>
      <c r="T55" s="16">
        <v>2.9114707703192712E-2</v>
      </c>
      <c r="U55" s="17">
        <v>-0.30194410692588092</v>
      </c>
      <c r="V55" s="35">
        <v>-3</v>
      </c>
    </row>
    <row r="56" spans="2:22" ht="15" thickBot="1" x14ac:dyDescent="0.25">
      <c r="B56" s="19">
        <v>8</v>
      </c>
      <c r="C56" s="20" t="s">
        <v>103</v>
      </c>
      <c r="D56" s="21">
        <v>600</v>
      </c>
      <c r="E56" s="22">
        <v>1.9534429431873678E-2</v>
      </c>
      <c r="F56" s="21">
        <v>226</v>
      </c>
      <c r="G56" s="22">
        <v>8.6075563680682518E-3</v>
      </c>
      <c r="H56" s="23">
        <v>1.6548672566371683</v>
      </c>
      <c r="I56" s="36">
        <v>24</v>
      </c>
      <c r="J56" s="21">
        <v>513</v>
      </c>
      <c r="K56" s="23">
        <v>0.16959064327485374</v>
      </c>
      <c r="L56" s="36">
        <v>3</v>
      </c>
      <c r="M56" s="30"/>
      <c r="N56" s="30"/>
      <c r="O56" s="19">
        <v>8</v>
      </c>
      <c r="P56" s="20" t="s">
        <v>100</v>
      </c>
      <c r="Q56" s="21">
        <v>2126</v>
      </c>
      <c r="R56" s="22">
        <v>1.7068764802697603E-2</v>
      </c>
      <c r="S56" s="21">
        <v>966</v>
      </c>
      <c r="T56" s="22">
        <v>8.5433802069514453E-3</v>
      </c>
      <c r="U56" s="23">
        <v>1.2008281573498967</v>
      </c>
      <c r="V56" s="36">
        <v>27</v>
      </c>
    </row>
    <row r="57" spans="2:22" ht="15" thickBot="1" x14ac:dyDescent="0.25">
      <c r="B57" s="13">
        <v>9</v>
      </c>
      <c r="C57" s="14" t="s">
        <v>44</v>
      </c>
      <c r="D57" s="15">
        <v>591</v>
      </c>
      <c r="E57" s="16">
        <v>1.9241412990395571E-2</v>
      </c>
      <c r="F57" s="15">
        <v>559</v>
      </c>
      <c r="G57" s="16">
        <v>2.1290371724558197E-2</v>
      </c>
      <c r="H57" s="17">
        <v>5.7245080500894385E-2</v>
      </c>
      <c r="I57" s="35">
        <v>-3</v>
      </c>
      <c r="J57" s="15">
        <v>384</v>
      </c>
      <c r="K57" s="17">
        <v>0.5390625</v>
      </c>
      <c r="L57" s="35">
        <v>12</v>
      </c>
      <c r="M57" s="30"/>
      <c r="N57" s="30"/>
      <c r="O57" s="13">
        <v>9</v>
      </c>
      <c r="P57" s="14" t="s">
        <v>84</v>
      </c>
      <c r="Q57" s="15">
        <v>2077</v>
      </c>
      <c r="R57" s="16">
        <v>1.6675364296896953E-2</v>
      </c>
      <c r="S57" s="15">
        <v>1888</v>
      </c>
      <c r="T57" s="16">
        <v>1.669762094277881E-2</v>
      </c>
      <c r="U57" s="17">
        <v>0.10010593220338992</v>
      </c>
      <c r="V57" s="35">
        <v>-1</v>
      </c>
    </row>
    <row r="58" spans="2:22" ht="15" thickBot="1" x14ac:dyDescent="0.25">
      <c r="B58" s="19">
        <v>10</v>
      </c>
      <c r="C58" s="20" t="s">
        <v>118</v>
      </c>
      <c r="D58" s="21">
        <v>492</v>
      </c>
      <c r="E58" s="22">
        <v>1.6018232134136414E-2</v>
      </c>
      <c r="F58" s="21">
        <v>218</v>
      </c>
      <c r="G58" s="22">
        <v>8.3028641072516764E-3</v>
      </c>
      <c r="H58" s="23">
        <v>1.2568807339449539</v>
      </c>
      <c r="I58" s="36">
        <v>24</v>
      </c>
      <c r="J58" s="21">
        <v>555</v>
      </c>
      <c r="K58" s="23">
        <v>-0.11351351351351346</v>
      </c>
      <c r="L58" s="36">
        <v>-2</v>
      </c>
      <c r="M58" s="30"/>
      <c r="N58" s="30"/>
      <c r="O58" s="19">
        <v>10</v>
      </c>
      <c r="P58" s="20" t="s">
        <v>101</v>
      </c>
      <c r="Q58" s="21">
        <v>1981</v>
      </c>
      <c r="R58" s="22">
        <v>1.5904620448797719E-2</v>
      </c>
      <c r="S58" s="21">
        <v>1221</v>
      </c>
      <c r="T58" s="22">
        <v>1.0798620323693288E-2</v>
      </c>
      <c r="U58" s="23">
        <v>0.62244062244062248</v>
      </c>
      <c r="V58" s="36">
        <v>10</v>
      </c>
    </row>
    <row r="59" spans="2:22" ht="15" thickBot="1" x14ac:dyDescent="0.25">
      <c r="B59" s="13">
        <v>11</v>
      </c>
      <c r="C59" s="14" t="s">
        <v>41</v>
      </c>
      <c r="D59" s="15">
        <v>487</v>
      </c>
      <c r="E59" s="16">
        <v>1.5855445222204136E-2</v>
      </c>
      <c r="F59" s="15">
        <v>589</v>
      </c>
      <c r="G59" s="16">
        <v>2.2432967702620352E-2</v>
      </c>
      <c r="H59" s="17">
        <v>-0.17317487266553477</v>
      </c>
      <c r="I59" s="35">
        <v>-6</v>
      </c>
      <c r="J59" s="15">
        <v>433</v>
      </c>
      <c r="K59" s="17">
        <v>0.12471131639722866</v>
      </c>
      <c r="L59" s="35">
        <v>6</v>
      </c>
      <c r="M59" s="30"/>
      <c r="N59" s="30"/>
      <c r="O59" s="13">
        <v>11</v>
      </c>
      <c r="P59" s="14" t="s">
        <v>41</v>
      </c>
      <c r="Q59" s="15">
        <v>1931</v>
      </c>
      <c r="R59" s="16">
        <v>1.5503191361246036E-2</v>
      </c>
      <c r="S59" s="15">
        <v>1988</v>
      </c>
      <c r="T59" s="16">
        <v>1.7582028831697179E-2</v>
      </c>
      <c r="U59" s="17">
        <v>-2.8672032193158947E-2</v>
      </c>
      <c r="V59" s="35">
        <v>-4</v>
      </c>
    </row>
    <row r="60" spans="2:22" ht="15" thickBot="1" x14ac:dyDescent="0.25">
      <c r="B60" s="19">
        <v>12</v>
      </c>
      <c r="C60" s="20" t="s">
        <v>88</v>
      </c>
      <c r="D60" s="21">
        <v>476</v>
      </c>
      <c r="E60" s="22">
        <v>1.5497314015953117E-2</v>
      </c>
      <c r="F60" s="21">
        <v>380</v>
      </c>
      <c r="G60" s="22">
        <v>1.4472882388787325E-2</v>
      </c>
      <c r="H60" s="23">
        <v>0.25263157894736832</v>
      </c>
      <c r="I60" s="36">
        <v>3</v>
      </c>
      <c r="J60" s="21">
        <v>403</v>
      </c>
      <c r="K60" s="23">
        <v>0.18114143920595538</v>
      </c>
      <c r="L60" s="36">
        <v>8</v>
      </c>
      <c r="M60" s="30"/>
      <c r="N60" s="30"/>
      <c r="O60" s="19">
        <v>12</v>
      </c>
      <c r="P60" s="20" t="s">
        <v>44</v>
      </c>
      <c r="Q60" s="21">
        <v>1754</v>
      </c>
      <c r="R60" s="22">
        <v>1.4082132391313075E-2</v>
      </c>
      <c r="S60" s="21">
        <v>2120</v>
      </c>
      <c r="T60" s="22">
        <v>1.8749447245069426E-2</v>
      </c>
      <c r="U60" s="23">
        <v>-0.17264150943396228</v>
      </c>
      <c r="V60" s="36">
        <v>-6</v>
      </c>
    </row>
    <row r="61" spans="2:22" ht="15" thickBot="1" x14ac:dyDescent="0.25">
      <c r="B61" s="13">
        <v>13</v>
      </c>
      <c r="C61" s="14" t="s">
        <v>116</v>
      </c>
      <c r="D61" s="15">
        <v>469</v>
      </c>
      <c r="E61" s="16">
        <v>1.5269412339247924E-2</v>
      </c>
      <c r="F61" s="15">
        <v>327</v>
      </c>
      <c r="G61" s="16">
        <v>1.2454296160877515E-2</v>
      </c>
      <c r="H61" s="17">
        <v>0.43425076452599387</v>
      </c>
      <c r="I61" s="35">
        <v>7</v>
      </c>
      <c r="J61" s="15">
        <v>465</v>
      </c>
      <c r="K61" s="17">
        <v>8.6021505376343566E-3</v>
      </c>
      <c r="L61" s="35">
        <v>-1</v>
      </c>
      <c r="M61" s="30"/>
      <c r="N61" s="30"/>
      <c r="O61" s="13">
        <v>13</v>
      </c>
      <c r="P61" s="14" t="s">
        <v>103</v>
      </c>
      <c r="Q61" s="15">
        <v>1655</v>
      </c>
      <c r="R61" s="16">
        <v>1.328730279796074E-2</v>
      </c>
      <c r="S61" s="15">
        <v>991</v>
      </c>
      <c r="T61" s="16">
        <v>8.7644821791810386E-3</v>
      </c>
      <c r="U61" s="17">
        <v>0.67003027245206859</v>
      </c>
      <c r="V61" s="35">
        <v>20</v>
      </c>
    </row>
    <row r="62" spans="2:22" ht="15" thickBot="1" x14ac:dyDescent="0.25">
      <c r="B62" s="19">
        <v>14</v>
      </c>
      <c r="C62" s="20" t="s">
        <v>101</v>
      </c>
      <c r="D62" s="21">
        <v>453</v>
      </c>
      <c r="E62" s="22">
        <v>1.4748494221064626E-2</v>
      </c>
      <c r="F62" s="21">
        <v>397</v>
      </c>
      <c r="G62" s="22">
        <v>1.5120353443022547E-2</v>
      </c>
      <c r="H62" s="23">
        <v>0.1410579345088161</v>
      </c>
      <c r="I62" s="36">
        <v>0</v>
      </c>
      <c r="J62" s="21">
        <v>462</v>
      </c>
      <c r="K62" s="23">
        <v>-1.9480519480519431E-2</v>
      </c>
      <c r="L62" s="36">
        <v>-1</v>
      </c>
      <c r="M62" s="30"/>
      <c r="N62" s="30"/>
      <c r="O62" s="19">
        <v>14</v>
      </c>
      <c r="P62" s="20" t="s">
        <v>88</v>
      </c>
      <c r="Q62" s="21">
        <v>1634</v>
      </c>
      <c r="R62" s="22">
        <v>1.3118702581189032E-2</v>
      </c>
      <c r="S62" s="21">
        <v>1596</v>
      </c>
      <c r="T62" s="22">
        <v>1.4115149907137171E-2</v>
      </c>
      <c r="U62" s="23">
        <v>2.3809523809523725E-2</v>
      </c>
      <c r="V62" s="36">
        <v>0</v>
      </c>
    </row>
    <row r="63" spans="2:22" ht="15" thickBot="1" x14ac:dyDescent="0.25">
      <c r="B63" s="13">
        <v>15</v>
      </c>
      <c r="C63" s="14" t="s">
        <v>138</v>
      </c>
      <c r="D63" s="15">
        <v>424</v>
      </c>
      <c r="E63" s="16">
        <v>1.3804330131857398E-2</v>
      </c>
      <c r="F63" s="15">
        <v>261</v>
      </c>
      <c r="G63" s="16">
        <v>9.940585009140768E-3</v>
      </c>
      <c r="H63" s="17">
        <v>0.62452107279693481</v>
      </c>
      <c r="I63" s="35">
        <v>9</v>
      </c>
      <c r="J63" s="15">
        <v>369</v>
      </c>
      <c r="K63" s="17">
        <v>0.14905149051490518</v>
      </c>
      <c r="L63" s="35">
        <v>7</v>
      </c>
      <c r="M63" s="30"/>
      <c r="N63" s="30"/>
      <c r="O63" s="13">
        <v>15</v>
      </c>
      <c r="P63" s="14" t="s">
        <v>102</v>
      </c>
      <c r="Q63" s="15">
        <v>1569</v>
      </c>
      <c r="R63" s="16">
        <v>1.2596844767371844E-2</v>
      </c>
      <c r="S63" s="15">
        <v>835</v>
      </c>
      <c r="T63" s="16">
        <v>7.3848058724683826E-3</v>
      </c>
      <c r="U63" s="17">
        <v>0.87904191616766458</v>
      </c>
      <c r="V63" s="35">
        <v>26</v>
      </c>
    </row>
    <row r="64" spans="2:22" ht="15" thickBot="1" x14ac:dyDescent="0.25">
      <c r="B64" s="19">
        <v>16</v>
      </c>
      <c r="C64" s="20" t="s">
        <v>38</v>
      </c>
      <c r="D64" s="21">
        <v>401</v>
      </c>
      <c r="E64" s="22">
        <v>1.3055510336968907E-2</v>
      </c>
      <c r="F64" s="21">
        <v>528</v>
      </c>
      <c r="G64" s="22">
        <v>2.0109689213893969E-2</v>
      </c>
      <c r="H64" s="23">
        <v>-0.24053030303030298</v>
      </c>
      <c r="I64" s="36">
        <v>-9</v>
      </c>
      <c r="J64" s="21">
        <v>537</v>
      </c>
      <c r="K64" s="23">
        <v>-0.25325884543761634</v>
      </c>
      <c r="L64" s="36">
        <v>-7</v>
      </c>
      <c r="M64" s="30"/>
      <c r="N64" s="30"/>
      <c r="O64" s="19">
        <v>16</v>
      </c>
      <c r="P64" s="20" t="s">
        <v>38</v>
      </c>
      <c r="Q64" s="21">
        <v>1567</v>
      </c>
      <c r="R64" s="22">
        <v>1.2580787603869777E-2</v>
      </c>
      <c r="S64" s="21">
        <v>1887</v>
      </c>
      <c r="T64" s="22">
        <v>1.6688776863889625E-2</v>
      </c>
      <c r="U64" s="23">
        <v>-0.16958134605193431</v>
      </c>
      <c r="V64" s="36">
        <v>-7</v>
      </c>
    </row>
    <row r="65" spans="2:22" ht="15" thickBot="1" x14ac:dyDescent="0.25">
      <c r="B65" s="13">
        <v>17</v>
      </c>
      <c r="C65" s="14" t="s">
        <v>137</v>
      </c>
      <c r="D65" s="15">
        <v>390</v>
      </c>
      <c r="E65" s="16">
        <v>1.269737913071789E-2</v>
      </c>
      <c r="F65" s="15">
        <v>61</v>
      </c>
      <c r="G65" s="16">
        <v>2.3232784887263864E-3</v>
      </c>
      <c r="H65" s="17">
        <v>5.3934426229508201</v>
      </c>
      <c r="I65" s="35">
        <v>85</v>
      </c>
      <c r="J65" s="15">
        <v>232</v>
      </c>
      <c r="K65" s="17">
        <v>0.68103448275862077</v>
      </c>
      <c r="L65" s="35">
        <v>27</v>
      </c>
      <c r="M65" s="30"/>
      <c r="N65" s="30"/>
      <c r="O65" s="13">
        <v>17</v>
      </c>
      <c r="P65" s="14" t="s">
        <v>118</v>
      </c>
      <c r="Q65" s="15">
        <v>1478</v>
      </c>
      <c r="R65" s="16">
        <v>1.1866243828027779E-2</v>
      </c>
      <c r="S65" s="15">
        <v>915</v>
      </c>
      <c r="T65" s="16">
        <v>8.0923321836030779E-3</v>
      </c>
      <c r="U65" s="17">
        <v>0.6153005464480874</v>
      </c>
      <c r="V65" s="35">
        <v>21</v>
      </c>
    </row>
    <row r="66" spans="2:22" ht="15" thickBot="1" x14ac:dyDescent="0.25">
      <c r="B66" s="19">
        <v>18</v>
      </c>
      <c r="C66" s="20" t="s">
        <v>113</v>
      </c>
      <c r="D66" s="21">
        <v>357</v>
      </c>
      <c r="E66" s="22">
        <v>1.1622985511964837E-2</v>
      </c>
      <c r="F66" s="21">
        <v>336</v>
      </c>
      <c r="G66" s="22">
        <v>1.2797074954296161E-2</v>
      </c>
      <c r="H66" s="23">
        <v>6.25E-2</v>
      </c>
      <c r="I66" s="36">
        <v>1</v>
      </c>
      <c r="J66" s="21">
        <v>315</v>
      </c>
      <c r="K66" s="23">
        <v>0.1333333333333333</v>
      </c>
      <c r="L66" s="36">
        <v>10</v>
      </c>
      <c r="M66" s="30"/>
      <c r="N66" s="30"/>
      <c r="O66" s="19">
        <v>18</v>
      </c>
      <c r="P66" s="20" t="s">
        <v>138</v>
      </c>
      <c r="Q66" s="21">
        <v>1411</v>
      </c>
      <c r="R66" s="22">
        <v>1.1328328850708523E-2</v>
      </c>
      <c r="S66" s="21">
        <v>1271</v>
      </c>
      <c r="T66" s="22">
        <v>1.1240824268152472E-2</v>
      </c>
      <c r="U66" s="23">
        <v>0.11014948859166007</v>
      </c>
      <c r="V66" s="36">
        <v>1</v>
      </c>
    </row>
    <row r="67" spans="2:22" ht="15" thickBot="1" x14ac:dyDescent="0.25">
      <c r="B67" s="13">
        <v>19</v>
      </c>
      <c r="C67" s="14" t="s">
        <v>121</v>
      </c>
      <c r="D67" s="15">
        <v>354</v>
      </c>
      <c r="E67" s="16">
        <v>1.1525313364805469E-2</v>
      </c>
      <c r="F67" s="15">
        <v>375</v>
      </c>
      <c r="G67" s="16">
        <v>1.4282449725776965E-2</v>
      </c>
      <c r="H67" s="17">
        <v>-5.600000000000005E-2</v>
      </c>
      <c r="I67" s="35">
        <v>-3</v>
      </c>
      <c r="J67" s="15">
        <v>425</v>
      </c>
      <c r="K67" s="17">
        <v>-0.16705882352941182</v>
      </c>
      <c r="L67" s="35">
        <v>0</v>
      </c>
      <c r="O67" s="13">
        <v>19</v>
      </c>
      <c r="P67" s="14" t="s">
        <v>37</v>
      </c>
      <c r="Q67" s="15">
        <v>1397</v>
      </c>
      <c r="R67" s="16">
        <v>1.1215928706194051E-2</v>
      </c>
      <c r="S67" s="15">
        <v>1772</v>
      </c>
      <c r="T67" s="16">
        <v>1.5671707791633502E-2</v>
      </c>
      <c r="U67" s="17">
        <v>-0.21162528216704291</v>
      </c>
      <c r="V67" s="35">
        <v>-8</v>
      </c>
    </row>
    <row r="68" spans="2:22" ht="15" thickBot="1" x14ac:dyDescent="0.25">
      <c r="B68" s="19">
        <v>20</v>
      </c>
      <c r="C68" s="20" t="s">
        <v>37</v>
      </c>
      <c r="D68" s="21">
        <v>343</v>
      </c>
      <c r="E68" s="22">
        <v>1.1167182158554452E-2</v>
      </c>
      <c r="F68" s="21">
        <v>495</v>
      </c>
      <c r="G68" s="22">
        <v>1.8852833638025594E-2</v>
      </c>
      <c r="H68" s="23">
        <v>-0.30707070707070705</v>
      </c>
      <c r="I68" s="36">
        <v>-12</v>
      </c>
      <c r="J68" s="21">
        <v>354</v>
      </c>
      <c r="K68" s="23">
        <v>-3.1073446327683607E-2</v>
      </c>
      <c r="L68" s="36">
        <v>3</v>
      </c>
      <c r="O68" s="19">
        <v>20</v>
      </c>
      <c r="P68" s="20" t="s">
        <v>113</v>
      </c>
      <c r="Q68" s="21">
        <v>1358</v>
      </c>
      <c r="R68" s="22">
        <v>1.0902814017903738E-2</v>
      </c>
      <c r="S68" s="21">
        <v>1131</v>
      </c>
      <c r="T68" s="22">
        <v>1.0002653223666755E-2</v>
      </c>
      <c r="U68" s="23">
        <v>0.20070733863837309</v>
      </c>
      <c r="V68" s="36">
        <v>3</v>
      </c>
    </row>
    <row r="69" spans="2:22" ht="15" thickBot="1" x14ac:dyDescent="0.25">
      <c r="B69" s="86" t="s">
        <v>43</v>
      </c>
      <c r="C69" s="87"/>
      <c r="D69" s="24">
        <f>SUM(D49:D68)</f>
        <v>13039</v>
      </c>
      <c r="E69" s="25">
        <f>D69/D71</f>
        <v>0.42451570893700147</v>
      </c>
      <c r="F69" s="24">
        <f>SUM(F49:F68)</f>
        <v>9858</v>
      </c>
      <c r="G69" s="25">
        <f>F69/F71</f>
        <v>0.37545703839122485</v>
      </c>
      <c r="H69" s="26">
        <f>D69/F69-1</f>
        <v>0.32268208561574352</v>
      </c>
      <c r="I69" s="37"/>
      <c r="J69" s="24">
        <f>SUM(J49:J68)</f>
        <v>12349</v>
      </c>
      <c r="K69" s="25">
        <f>D69/J69-1</f>
        <v>5.5874969633168625E-2</v>
      </c>
      <c r="L69" s="24"/>
      <c r="O69" s="86" t="s">
        <v>43</v>
      </c>
      <c r="P69" s="87"/>
      <c r="Q69" s="24">
        <f>SUM(Q49:Q68)</f>
        <v>50064</v>
      </c>
      <c r="R69" s="25">
        <f>Q69/Q71</f>
        <v>0.40194291678375016</v>
      </c>
      <c r="S69" s="24">
        <f>SUM(S49:S68)</f>
        <v>41905</v>
      </c>
      <c r="T69" s="25">
        <f>S69/S71</f>
        <v>0.37061112585124262</v>
      </c>
      <c r="U69" s="26">
        <f>Q69/S69-1</f>
        <v>0.19470230282782475</v>
      </c>
      <c r="V69" s="37"/>
    </row>
    <row r="70" spans="2:22" ht="15" thickBot="1" x14ac:dyDescent="0.25">
      <c r="B70" s="86" t="s">
        <v>12</v>
      </c>
      <c r="C70" s="87"/>
      <c r="D70" s="24">
        <f>D71-SUM(D49:D68)</f>
        <v>17676</v>
      </c>
      <c r="E70" s="25">
        <f>D70/D71</f>
        <v>0.57548429106299859</v>
      </c>
      <c r="F70" s="24">
        <f>F71-SUM(F49:F68)</f>
        <v>16398</v>
      </c>
      <c r="G70" s="25">
        <f>F70/F71</f>
        <v>0.62454296160877509</v>
      </c>
      <c r="H70" s="26">
        <f>D70/F70-1</f>
        <v>7.7936333699231586E-2</v>
      </c>
      <c r="I70" s="37"/>
      <c r="J70" s="24">
        <f>J71-SUM(J49:J68)</f>
        <v>21865</v>
      </c>
      <c r="K70" s="25">
        <f>D70/J70-1</f>
        <v>-0.19158472444546082</v>
      </c>
      <c r="L70" s="53"/>
      <c r="O70" s="86" t="s">
        <v>12</v>
      </c>
      <c r="P70" s="87"/>
      <c r="Q70" s="24">
        <f>Q71-SUM(Q49:Q68)</f>
        <v>74491</v>
      </c>
      <c r="R70" s="25">
        <f>Q70/Q71</f>
        <v>0.59805708321624984</v>
      </c>
      <c r="S70" s="24">
        <f>S71-SUM(S49:S68)</f>
        <v>71165</v>
      </c>
      <c r="T70" s="25">
        <f>S70/S71</f>
        <v>0.62938887414875744</v>
      </c>
      <c r="U70" s="26">
        <f>Q70/S70-1</f>
        <v>4.6736457528279374E-2</v>
      </c>
      <c r="V70" s="37"/>
    </row>
    <row r="71" spans="2:22" ht="15" thickBot="1" x14ac:dyDescent="0.25">
      <c r="B71" s="118" t="s">
        <v>35</v>
      </c>
      <c r="C71" s="119"/>
      <c r="D71" s="27">
        <v>30715</v>
      </c>
      <c r="E71" s="28">
        <v>1</v>
      </c>
      <c r="F71" s="27">
        <v>26256</v>
      </c>
      <c r="G71" s="28">
        <v>1</v>
      </c>
      <c r="H71" s="29">
        <v>0.16982784887263858</v>
      </c>
      <c r="I71" s="39"/>
      <c r="J71" s="27">
        <v>34214</v>
      </c>
      <c r="K71" s="29">
        <v>-0.10226807739521837</v>
      </c>
      <c r="L71" s="27"/>
      <c r="M71" s="30"/>
      <c r="O71" s="118" t="s">
        <v>35</v>
      </c>
      <c r="P71" s="119"/>
      <c r="Q71" s="27">
        <v>124555</v>
      </c>
      <c r="R71" s="28">
        <v>1</v>
      </c>
      <c r="S71" s="27">
        <v>113070</v>
      </c>
      <c r="T71" s="28">
        <v>1</v>
      </c>
      <c r="U71" s="29">
        <v>0.10157424604227461</v>
      </c>
      <c r="V71" s="39"/>
    </row>
    <row r="72" spans="2:22" x14ac:dyDescent="0.2">
      <c r="B72" s="31" t="s">
        <v>69</v>
      </c>
      <c r="O72" s="31" t="s">
        <v>69</v>
      </c>
    </row>
    <row r="73" spans="2:22" x14ac:dyDescent="0.2">
      <c r="B73" s="32" t="s">
        <v>68</v>
      </c>
      <c r="O73" s="32" t="s">
        <v>68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topLeftCell="A26" workbookViewId="0">
      <selection activeCell="R35" sqref="R35:W40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0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40">
        <v>45419</v>
      </c>
    </row>
    <row r="2" spans="2:15" ht="14.45" customHeight="1" x14ac:dyDescent="0.2">
      <c r="B2" s="107" t="s">
        <v>65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4.45" customHeight="1" x14ac:dyDescent="0.2">
      <c r="B3" s="108" t="s">
        <v>14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1" t="s">
        <v>0</v>
      </c>
      <c r="C5" s="103" t="s">
        <v>1</v>
      </c>
      <c r="D5" s="112" t="s">
        <v>123</v>
      </c>
      <c r="E5" s="90"/>
      <c r="F5" s="90"/>
      <c r="G5" s="90"/>
      <c r="H5" s="113"/>
      <c r="I5" s="114" t="s">
        <v>114</v>
      </c>
      <c r="J5" s="113"/>
      <c r="K5" s="114" t="s">
        <v>124</v>
      </c>
      <c r="L5" s="90"/>
      <c r="M5" s="90"/>
      <c r="N5" s="90"/>
      <c r="O5" s="91"/>
    </row>
    <row r="6" spans="2:15" ht="14.45" customHeight="1" thickBot="1" x14ac:dyDescent="0.25">
      <c r="B6" s="102"/>
      <c r="C6" s="104"/>
      <c r="D6" s="92" t="s">
        <v>125</v>
      </c>
      <c r="E6" s="88"/>
      <c r="F6" s="88"/>
      <c r="G6" s="88"/>
      <c r="H6" s="109"/>
      <c r="I6" s="115" t="s">
        <v>115</v>
      </c>
      <c r="J6" s="109"/>
      <c r="K6" s="115" t="s">
        <v>126</v>
      </c>
      <c r="L6" s="88"/>
      <c r="M6" s="88"/>
      <c r="N6" s="88"/>
      <c r="O6" s="89"/>
    </row>
    <row r="7" spans="2:15" ht="14.45" customHeight="1" x14ac:dyDescent="0.2">
      <c r="B7" s="102"/>
      <c r="C7" s="104"/>
      <c r="D7" s="93">
        <v>2024</v>
      </c>
      <c r="E7" s="94"/>
      <c r="F7" s="93">
        <v>2023</v>
      </c>
      <c r="G7" s="94"/>
      <c r="H7" s="82" t="s">
        <v>5</v>
      </c>
      <c r="I7" s="105">
        <v>2024</v>
      </c>
      <c r="J7" s="105" t="s">
        <v>127</v>
      </c>
      <c r="K7" s="93">
        <v>2024</v>
      </c>
      <c r="L7" s="94"/>
      <c r="M7" s="93">
        <v>2023</v>
      </c>
      <c r="N7" s="94"/>
      <c r="O7" s="82" t="s">
        <v>5</v>
      </c>
    </row>
    <row r="8" spans="2:15" ht="14.45" customHeight="1" thickBot="1" x14ac:dyDescent="0.25">
      <c r="B8" s="99" t="s">
        <v>6</v>
      </c>
      <c r="C8" s="97" t="s">
        <v>7</v>
      </c>
      <c r="D8" s="110"/>
      <c r="E8" s="111"/>
      <c r="F8" s="110"/>
      <c r="G8" s="111"/>
      <c r="H8" s="83"/>
      <c r="I8" s="106"/>
      <c r="J8" s="106"/>
      <c r="K8" s="110"/>
      <c r="L8" s="111"/>
      <c r="M8" s="110"/>
      <c r="N8" s="111"/>
      <c r="O8" s="83"/>
    </row>
    <row r="9" spans="2:15" ht="14.45" customHeight="1" x14ac:dyDescent="0.2">
      <c r="B9" s="99"/>
      <c r="C9" s="97"/>
      <c r="D9" s="7" t="s">
        <v>8</v>
      </c>
      <c r="E9" s="8" t="s">
        <v>2</v>
      </c>
      <c r="F9" s="7" t="s">
        <v>8</v>
      </c>
      <c r="G9" s="8" t="s">
        <v>2</v>
      </c>
      <c r="H9" s="84" t="s">
        <v>9</v>
      </c>
      <c r="I9" s="9" t="s">
        <v>8</v>
      </c>
      <c r="J9" s="116" t="s">
        <v>128</v>
      </c>
      <c r="K9" s="7" t="s">
        <v>8</v>
      </c>
      <c r="L9" s="8" t="s">
        <v>2</v>
      </c>
      <c r="M9" s="7" t="s">
        <v>8</v>
      </c>
      <c r="N9" s="8" t="s">
        <v>2</v>
      </c>
      <c r="O9" s="84" t="s">
        <v>9</v>
      </c>
    </row>
    <row r="10" spans="2:15" ht="14.45" customHeight="1" thickBot="1" x14ac:dyDescent="0.25">
      <c r="B10" s="100"/>
      <c r="C10" s="98"/>
      <c r="D10" s="10" t="s">
        <v>10</v>
      </c>
      <c r="E10" s="11" t="s">
        <v>11</v>
      </c>
      <c r="F10" s="10" t="s">
        <v>10</v>
      </c>
      <c r="G10" s="11" t="s">
        <v>11</v>
      </c>
      <c r="H10" s="85"/>
      <c r="I10" s="12" t="s">
        <v>10</v>
      </c>
      <c r="J10" s="117"/>
      <c r="K10" s="10" t="s">
        <v>10</v>
      </c>
      <c r="L10" s="11" t="s">
        <v>11</v>
      </c>
      <c r="M10" s="10" t="s">
        <v>10</v>
      </c>
      <c r="N10" s="11" t="s">
        <v>11</v>
      </c>
      <c r="O10" s="85"/>
    </row>
    <row r="11" spans="2:15" ht="14.45" customHeight="1" thickBot="1" x14ac:dyDescent="0.25">
      <c r="B11" s="13">
        <v>1</v>
      </c>
      <c r="C11" s="14" t="s">
        <v>25</v>
      </c>
      <c r="D11" s="15">
        <v>997</v>
      </c>
      <c r="E11" s="16">
        <v>0.19001334095673719</v>
      </c>
      <c r="F11" s="15">
        <v>1005</v>
      </c>
      <c r="G11" s="16">
        <v>0.24269500120743781</v>
      </c>
      <c r="H11" s="17">
        <v>-7.9601990049751326E-3</v>
      </c>
      <c r="I11" s="15">
        <v>1309</v>
      </c>
      <c r="J11" s="17">
        <v>-0.23834988540870894</v>
      </c>
      <c r="K11" s="15">
        <v>4089</v>
      </c>
      <c r="L11" s="16">
        <v>0.19129824561403508</v>
      </c>
      <c r="M11" s="15">
        <v>4577</v>
      </c>
      <c r="N11" s="16">
        <v>0.22920526816565676</v>
      </c>
      <c r="O11" s="17">
        <v>-0.10662005680576792</v>
      </c>
    </row>
    <row r="12" spans="2:15" ht="14.45" customHeight="1" thickBot="1" x14ac:dyDescent="0.25">
      <c r="B12" s="19">
        <v>2</v>
      </c>
      <c r="C12" s="20" t="s">
        <v>27</v>
      </c>
      <c r="D12" s="21">
        <v>493</v>
      </c>
      <c r="E12" s="22">
        <v>9.3958452449018487E-2</v>
      </c>
      <c r="F12" s="21">
        <v>239</v>
      </c>
      <c r="G12" s="22">
        <v>5.7715527650326011E-2</v>
      </c>
      <c r="H12" s="23">
        <v>1.0627615062761508</v>
      </c>
      <c r="I12" s="21">
        <v>959</v>
      </c>
      <c r="J12" s="23">
        <v>-0.48592283628779975</v>
      </c>
      <c r="K12" s="21">
        <v>2959</v>
      </c>
      <c r="L12" s="22">
        <v>0.13843274853801169</v>
      </c>
      <c r="M12" s="21">
        <v>2447</v>
      </c>
      <c r="N12" s="22">
        <v>0.1225399369021984</v>
      </c>
      <c r="O12" s="23">
        <v>0.20923579893747446</v>
      </c>
    </row>
    <row r="13" spans="2:15" ht="14.45" customHeight="1" thickBot="1" x14ac:dyDescent="0.25">
      <c r="B13" s="13">
        <v>3</v>
      </c>
      <c r="C13" s="14" t="s">
        <v>22</v>
      </c>
      <c r="D13" s="15">
        <v>699</v>
      </c>
      <c r="E13" s="16">
        <v>0.13321898227558604</v>
      </c>
      <c r="F13" s="15">
        <v>710</v>
      </c>
      <c r="G13" s="16">
        <v>0.17145617000724464</v>
      </c>
      <c r="H13" s="17">
        <v>-1.5492957746478853E-2</v>
      </c>
      <c r="I13" s="15">
        <v>795</v>
      </c>
      <c r="J13" s="17">
        <v>-0.12075471698113205</v>
      </c>
      <c r="K13" s="15">
        <v>2861</v>
      </c>
      <c r="L13" s="16">
        <v>0.13384795321637427</v>
      </c>
      <c r="M13" s="15">
        <v>2884</v>
      </c>
      <c r="N13" s="16">
        <v>0.14442385697831639</v>
      </c>
      <c r="O13" s="17">
        <v>-7.9750346740637967E-3</v>
      </c>
    </row>
    <row r="14" spans="2:15" ht="14.45" customHeight="1" thickBot="1" x14ac:dyDescent="0.25">
      <c r="B14" s="19">
        <v>4</v>
      </c>
      <c r="C14" s="20" t="s">
        <v>20</v>
      </c>
      <c r="D14" s="21">
        <v>654</v>
      </c>
      <c r="E14" s="22">
        <v>0.12464265294453973</v>
      </c>
      <c r="F14" s="21">
        <v>488</v>
      </c>
      <c r="G14" s="22">
        <v>0.11784593093455686</v>
      </c>
      <c r="H14" s="23">
        <v>0.3401639344262295</v>
      </c>
      <c r="I14" s="21">
        <v>785</v>
      </c>
      <c r="J14" s="23">
        <v>-0.16687898089171971</v>
      </c>
      <c r="K14" s="21">
        <v>2585</v>
      </c>
      <c r="L14" s="22">
        <v>0.12093567251461988</v>
      </c>
      <c r="M14" s="21">
        <v>1887</v>
      </c>
      <c r="N14" s="22">
        <v>9.4496469527768037E-2</v>
      </c>
      <c r="O14" s="23">
        <v>0.36989931107578156</v>
      </c>
    </row>
    <row r="15" spans="2:15" ht="14.45" customHeight="1" thickBot="1" x14ac:dyDescent="0.25">
      <c r="B15" s="13">
        <v>5</v>
      </c>
      <c r="C15" s="14" t="s">
        <v>32</v>
      </c>
      <c r="D15" s="15">
        <v>552</v>
      </c>
      <c r="E15" s="16">
        <v>0.10520297312750143</v>
      </c>
      <c r="F15" s="15">
        <v>417</v>
      </c>
      <c r="G15" s="16">
        <v>0.10070031393383241</v>
      </c>
      <c r="H15" s="17">
        <v>0.32374100719424459</v>
      </c>
      <c r="I15" s="15">
        <v>537</v>
      </c>
      <c r="J15" s="17">
        <v>2.7932960893854775E-2</v>
      </c>
      <c r="K15" s="15">
        <v>1995</v>
      </c>
      <c r="L15" s="16">
        <v>9.3333333333333338E-2</v>
      </c>
      <c r="M15" s="15">
        <v>1789</v>
      </c>
      <c r="N15" s="16">
        <v>8.958886273724273E-2</v>
      </c>
      <c r="O15" s="17">
        <v>0.11514812744550018</v>
      </c>
    </row>
    <row r="16" spans="2:15" ht="14.45" customHeight="1" thickBot="1" x14ac:dyDescent="0.25">
      <c r="B16" s="19">
        <v>6</v>
      </c>
      <c r="C16" s="20" t="s">
        <v>19</v>
      </c>
      <c r="D16" s="21">
        <v>502</v>
      </c>
      <c r="E16" s="22">
        <v>9.5673718315227751E-2</v>
      </c>
      <c r="F16" s="21">
        <v>347</v>
      </c>
      <c r="G16" s="22">
        <v>8.3796184496498435E-2</v>
      </c>
      <c r="H16" s="23">
        <v>0.44668587896253609</v>
      </c>
      <c r="I16" s="21">
        <v>478</v>
      </c>
      <c r="J16" s="23">
        <v>5.0209205020920411E-2</v>
      </c>
      <c r="K16" s="21">
        <v>1907</v>
      </c>
      <c r="L16" s="22">
        <v>8.9216374269005846E-2</v>
      </c>
      <c r="M16" s="21">
        <v>1440</v>
      </c>
      <c r="N16" s="22">
        <v>7.2111773248535224E-2</v>
      </c>
      <c r="O16" s="23">
        <v>0.32430555555555562</v>
      </c>
    </row>
    <row r="17" spans="2:23" ht="14.45" customHeight="1" thickBot="1" x14ac:dyDescent="0.25">
      <c r="B17" s="13">
        <v>7</v>
      </c>
      <c r="C17" s="14" t="s">
        <v>50</v>
      </c>
      <c r="D17" s="15">
        <v>466</v>
      </c>
      <c r="E17" s="16">
        <v>8.8812654850390693E-2</v>
      </c>
      <c r="F17" s="15">
        <v>343</v>
      </c>
      <c r="G17" s="16">
        <v>8.2830234242936493E-2</v>
      </c>
      <c r="H17" s="17">
        <v>0.3586005830903789</v>
      </c>
      <c r="I17" s="15">
        <v>515</v>
      </c>
      <c r="J17" s="17">
        <v>-9.5145631067961145E-2</v>
      </c>
      <c r="K17" s="15">
        <v>1694</v>
      </c>
      <c r="L17" s="16">
        <v>7.92514619883041E-2</v>
      </c>
      <c r="M17" s="15">
        <v>1528</v>
      </c>
      <c r="N17" s="16">
        <v>7.651860383594572E-2</v>
      </c>
      <c r="O17" s="17">
        <v>0.1086387434554974</v>
      </c>
    </row>
    <row r="18" spans="2:23" ht="14.45" customHeight="1" thickBot="1" x14ac:dyDescent="0.25">
      <c r="B18" s="19">
        <v>8</v>
      </c>
      <c r="C18" s="20" t="s">
        <v>21</v>
      </c>
      <c r="D18" s="21">
        <v>229</v>
      </c>
      <c r="E18" s="22">
        <v>4.3643987040213453E-2</v>
      </c>
      <c r="F18" s="21">
        <v>108</v>
      </c>
      <c r="G18" s="22">
        <v>2.6080656846172421E-2</v>
      </c>
      <c r="H18" s="23">
        <v>1.1203703703703702</v>
      </c>
      <c r="I18" s="21">
        <v>293</v>
      </c>
      <c r="J18" s="23">
        <v>-0.21843003412969286</v>
      </c>
      <c r="K18" s="21">
        <v>950</v>
      </c>
      <c r="L18" s="22">
        <v>4.4444444444444446E-2</v>
      </c>
      <c r="M18" s="21">
        <v>868</v>
      </c>
      <c r="N18" s="22">
        <v>4.3467374430367071E-2</v>
      </c>
      <c r="O18" s="23">
        <v>9.4470046082949288E-2</v>
      </c>
    </row>
    <row r="19" spans="2:23" ht="14.45" customHeight="1" thickBot="1" x14ac:dyDescent="0.25">
      <c r="B19" s="13">
        <v>9</v>
      </c>
      <c r="C19" s="14" t="s">
        <v>28</v>
      </c>
      <c r="D19" s="15">
        <v>144</v>
      </c>
      <c r="E19" s="16">
        <v>2.7444253859348199E-2</v>
      </c>
      <c r="F19" s="15">
        <v>90</v>
      </c>
      <c r="G19" s="16">
        <v>2.1733880705143684E-2</v>
      </c>
      <c r="H19" s="17">
        <v>0.60000000000000009</v>
      </c>
      <c r="I19" s="15">
        <v>172</v>
      </c>
      <c r="J19" s="17">
        <v>-0.16279069767441856</v>
      </c>
      <c r="K19" s="15">
        <v>569</v>
      </c>
      <c r="L19" s="16">
        <v>2.6619883040935672E-2</v>
      </c>
      <c r="M19" s="15">
        <v>800</v>
      </c>
      <c r="N19" s="16">
        <v>4.006209624918624E-2</v>
      </c>
      <c r="O19" s="17">
        <v>-0.28874999999999995</v>
      </c>
    </row>
    <row r="20" spans="2:23" ht="14.45" customHeight="1" thickBot="1" x14ac:dyDescent="0.25">
      <c r="B20" s="19">
        <v>10</v>
      </c>
      <c r="C20" s="20" t="s">
        <v>29</v>
      </c>
      <c r="D20" s="21">
        <v>104</v>
      </c>
      <c r="E20" s="22">
        <v>1.9820850009529253E-2</v>
      </c>
      <c r="F20" s="21">
        <v>118</v>
      </c>
      <c r="G20" s="22">
        <v>2.8495532480077277E-2</v>
      </c>
      <c r="H20" s="23">
        <v>-0.11864406779661019</v>
      </c>
      <c r="I20" s="21">
        <v>129</v>
      </c>
      <c r="J20" s="23">
        <v>-0.19379844961240311</v>
      </c>
      <c r="K20" s="21">
        <v>456</v>
      </c>
      <c r="L20" s="22">
        <v>2.1333333333333333E-2</v>
      </c>
      <c r="M20" s="21">
        <v>579</v>
      </c>
      <c r="N20" s="22">
        <v>2.8994942160348539E-2</v>
      </c>
      <c r="O20" s="23">
        <v>-0.21243523316062174</v>
      </c>
    </row>
    <row r="21" spans="2:23" ht="14.45" customHeight="1" thickBot="1" x14ac:dyDescent="0.25">
      <c r="B21" s="13">
        <v>11</v>
      </c>
      <c r="C21" s="14" t="s">
        <v>31</v>
      </c>
      <c r="D21" s="15">
        <v>51</v>
      </c>
      <c r="E21" s="16">
        <v>9.7198399085191532E-3</v>
      </c>
      <c r="F21" s="15">
        <v>11</v>
      </c>
      <c r="G21" s="16">
        <v>2.6563631972953395E-3</v>
      </c>
      <c r="H21" s="17">
        <v>3.6363636363636367</v>
      </c>
      <c r="I21" s="15">
        <v>65</v>
      </c>
      <c r="J21" s="17">
        <v>-0.2153846153846154</v>
      </c>
      <c r="K21" s="15">
        <v>255</v>
      </c>
      <c r="L21" s="16">
        <v>1.1929824561403509E-2</v>
      </c>
      <c r="M21" s="15">
        <v>129</v>
      </c>
      <c r="N21" s="16">
        <v>6.4600130201812808E-3</v>
      </c>
      <c r="O21" s="17">
        <v>0.97674418604651159</v>
      </c>
    </row>
    <row r="22" spans="2:23" ht="14.45" customHeight="1" thickBot="1" x14ac:dyDescent="0.25">
      <c r="B22" s="19">
        <v>12</v>
      </c>
      <c r="C22" s="20" t="s">
        <v>83</v>
      </c>
      <c r="D22" s="21">
        <v>60</v>
      </c>
      <c r="E22" s="22">
        <v>1.1435105774728416E-2</v>
      </c>
      <c r="F22" s="21">
        <v>50</v>
      </c>
      <c r="G22" s="22">
        <v>1.207437816952427E-2</v>
      </c>
      <c r="H22" s="23">
        <v>0.19999999999999996</v>
      </c>
      <c r="I22" s="21">
        <v>39</v>
      </c>
      <c r="J22" s="23">
        <v>0.53846153846153855</v>
      </c>
      <c r="K22" s="21">
        <v>202</v>
      </c>
      <c r="L22" s="22">
        <v>9.4502923976608182E-3</v>
      </c>
      <c r="M22" s="21">
        <v>170</v>
      </c>
      <c r="N22" s="22">
        <v>8.5131954529520763E-3</v>
      </c>
      <c r="O22" s="23">
        <v>0.18823529411764706</v>
      </c>
    </row>
    <row r="23" spans="2:23" ht="14.45" customHeight="1" thickBot="1" x14ac:dyDescent="0.25">
      <c r="B23" s="13">
        <v>13</v>
      </c>
      <c r="C23" s="14" t="s">
        <v>54</v>
      </c>
      <c r="D23" s="15">
        <v>49</v>
      </c>
      <c r="E23" s="16">
        <v>9.3386697160282063E-3</v>
      </c>
      <c r="F23" s="15">
        <v>71</v>
      </c>
      <c r="G23" s="16">
        <v>1.7145617000724464E-2</v>
      </c>
      <c r="H23" s="17">
        <v>-0.3098591549295775</v>
      </c>
      <c r="I23" s="15">
        <v>61</v>
      </c>
      <c r="J23" s="17">
        <v>-0.19672131147540983</v>
      </c>
      <c r="K23" s="15">
        <v>193</v>
      </c>
      <c r="L23" s="16">
        <v>9.0292397660818712E-3</v>
      </c>
      <c r="M23" s="15">
        <v>284</v>
      </c>
      <c r="N23" s="16">
        <v>1.4222044168461115E-2</v>
      </c>
      <c r="O23" s="17">
        <v>-0.32042253521126762</v>
      </c>
    </row>
    <row r="24" spans="2:23" ht="14.45" customHeight="1" thickBot="1" x14ac:dyDescent="0.25">
      <c r="B24" s="19">
        <v>14</v>
      </c>
      <c r="C24" s="20" t="s">
        <v>18</v>
      </c>
      <c r="D24" s="21">
        <v>34</v>
      </c>
      <c r="E24" s="22">
        <v>6.4798932723461027E-3</v>
      </c>
      <c r="F24" s="21">
        <v>9</v>
      </c>
      <c r="G24" s="22">
        <v>2.1733880705143687E-3</v>
      </c>
      <c r="H24" s="23">
        <v>2.7777777777777777</v>
      </c>
      <c r="I24" s="21">
        <v>44</v>
      </c>
      <c r="J24" s="23">
        <v>-0.22727272727272729</v>
      </c>
      <c r="K24" s="21">
        <v>107</v>
      </c>
      <c r="L24" s="22">
        <v>5.0058479532163747E-3</v>
      </c>
      <c r="M24" s="21">
        <v>66</v>
      </c>
      <c r="N24" s="22">
        <v>3.3051229405578648E-3</v>
      </c>
      <c r="O24" s="23">
        <v>0.6212121212121211</v>
      </c>
    </row>
    <row r="25" spans="2:23" ht="15" thickBot="1" x14ac:dyDescent="0.25">
      <c r="B25" s="13">
        <v>15</v>
      </c>
      <c r="C25" s="14" t="s">
        <v>91</v>
      </c>
      <c r="D25" s="15">
        <v>11</v>
      </c>
      <c r="E25" s="16">
        <v>2.0964360587002098E-3</v>
      </c>
      <c r="F25" s="15">
        <v>8</v>
      </c>
      <c r="G25" s="16">
        <v>1.9319005071238831E-3</v>
      </c>
      <c r="H25" s="17">
        <v>0.375</v>
      </c>
      <c r="I25" s="15">
        <v>15</v>
      </c>
      <c r="J25" s="17">
        <v>-0.26666666666666672</v>
      </c>
      <c r="K25" s="15">
        <v>60</v>
      </c>
      <c r="L25" s="16">
        <v>2.8070175438596489E-3</v>
      </c>
      <c r="M25" s="15">
        <v>64</v>
      </c>
      <c r="N25" s="16">
        <v>3.2049676999348991E-3</v>
      </c>
      <c r="O25" s="17">
        <v>-6.25E-2</v>
      </c>
    </row>
    <row r="26" spans="2:23" ht="15" thickBot="1" x14ac:dyDescent="0.25">
      <c r="B26" s="86" t="s">
        <v>47</v>
      </c>
      <c r="C26" s="87"/>
      <c r="D26" s="24">
        <f>SUM(D11:D25)</f>
        <v>5045</v>
      </c>
      <c r="E26" s="25">
        <f>D26/D28</f>
        <v>0.96150181055841433</v>
      </c>
      <c r="F26" s="24">
        <f>SUM(F11:F25)</f>
        <v>4014</v>
      </c>
      <c r="G26" s="25">
        <f>F26/F28</f>
        <v>0.96933107944940833</v>
      </c>
      <c r="H26" s="26">
        <f>D26/F26-1</f>
        <v>0.25685102142501237</v>
      </c>
      <c r="I26" s="24">
        <f>SUM(I11:I25)</f>
        <v>6196</v>
      </c>
      <c r="J26" s="25">
        <f>D26/I26-1</f>
        <v>-0.18576500968366694</v>
      </c>
      <c r="K26" s="24">
        <f>SUM(K11:K25)</f>
        <v>20882</v>
      </c>
      <c r="L26" s="25">
        <f>K26/K28</f>
        <v>0.97693567251461988</v>
      </c>
      <c r="M26" s="24">
        <f>SUM(M11:M25)</f>
        <v>19512</v>
      </c>
      <c r="N26" s="25">
        <f>M26/M28</f>
        <v>0.97711452751765238</v>
      </c>
      <c r="O26" s="26">
        <f>K26/M26-1</f>
        <v>7.0213202132021424E-2</v>
      </c>
    </row>
    <row r="27" spans="2:23" ht="15" thickBot="1" x14ac:dyDescent="0.25">
      <c r="B27" s="86" t="s">
        <v>12</v>
      </c>
      <c r="C27" s="87"/>
      <c r="D27" s="24">
        <f>D28-SUM(D11:D25)</f>
        <v>202</v>
      </c>
      <c r="E27" s="25">
        <f>D27/D28</f>
        <v>3.8498189441585666E-2</v>
      </c>
      <c r="F27" s="24">
        <f>F28-SUM(F11:F25)</f>
        <v>127</v>
      </c>
      <c r="G27" s="25">
        <f>F27/F28</f>
        <v>3.0668920550591644E-2</v>
      </c>
      <c r="H27" s="26">
        <f>D27/F27-1</f>
        <v>0.59055118110236227</v>
      </c>
      <c r="I27" s="24">
        <f>I28-SUM(I11:I25)</f>
        <v>98</v>
      </c>
      <c r="J27" s="25">
        <f>D27/I27-1</f>
        <v>1.0612244897959182</v>
      </c>
      <c r="K27" s="24">
        <f>K28-SUM(K11:K25)</f>
        <v>493</v>
      </c>
      <c r="L27" s="25">
        <f>K27/K28</f>
        <v>2.3064327485380117E-2</v>
      </c>
      <c r="M27" s="24">
        <f>M28-SUM(M11:M25)</f>
        <v>457</v>
      </c>
      <c r="N27" s="25">
        <f>M27/M28</f>
        <v>2.2885472482347638E-2</v>
      </c>
      <c r="O27" s="26">
        <f>K27/M27-1</f>
        <v>7.8774617067833619E-2</v>
      </c>
    </row>
    <row r="28" spans="2:23" ht="15" thickBot="1" x14ac:dyDescent="0.25">
      <c r="B28" s="118" t="s">
        <v>13</v>
      </c>
      <c r="C28" s="119"/>
      <c r="D28" s="27">
        <v>5247</v>
      </c>
      <c r="E28" s="28">
        <v>1</v>
      </c>
      <c r="F28" s="27">
        <v>4141</v>
      </c>
      <c r="G28" s="28">
        <v>1</v>
      </c>
      <c r="H28" s="29">
        <v>0.26708524510987686</v>
      </c>
      <c r="I28" s="27">
        <v>6294</v>
      </c>
      <c r="J28" s="29">
        <v>-0.16634890371782651</v>
      </c>
      <c r="K28" s="27">
        <v>21375</v>
      </c>
      <c r="L28" s="28">
        <v>1</v>
      </c>
      <c r="M28" s="27">
        <v>19969</v>
      </c>
      <c r="N28" s="28">
        <v>1.0000000000000002</v>
      </c>
      <c r="O28" s="29">
        <v>7.0409134157944919E-2</v>
      </c>
    </row>
    <row r="29" spans="2:23" x14ac:dyDescent="0.2">
      <c r="B29" s="4" t="s">
        <v>69</v>
      </c>
      <c r="C29" s="33"/>
    </row>
    <row r="30" spans="2:23" x14ac:dyDescent="0.2">
      <c r="B30" s="54" t="s">
        <v>68</v>
      </c>
    </row>
    <row r="31" spans="2:23" x14ac:dyDescent="0.2">
      <c r="B31" s="55"/>
    </row>
    <row r="32" spans="2:23" ht="15" customHeight="1" x14ac:dyDescent="0.2">
      <c r="B32" s="107" t="s">
        <v>129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33"/>
      <c r="P32" s="107" t="s">
        <v>94</v>
      </c>
      <c r="Q32" s="107"/>
      <c r="R32" s="107"/>
      <c r="S32" s="107"/>
      <c r="T32" s="107"/>
      <c r="U32" s="107"/>
      <c r="V32" s="107"/>
      <c r="W32" s="107"/>
    </row>
    <row r="33" spans="2:23" ht="15" customHeight="1" x14ac:dyDescent="0.2">
      <c r="B33" s="108" t="s">
        <v>130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33"/>
      <c r="P33" s="108" t="s">
        <v>95</v>
      </c>
      <c r="Q33" s="108"/>
      <c r="R33" s="108"/>
      <c r="S33" s="108"/>
      <c r="T33" s="108"/>
      <c r="U33" s="108"/>
      <c r="V33" s="108"/>
      <c r="W33" s="108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01" t="s">
        <v>0</v>
      </c>
      <c r="C35" s="103" t="s">
        <v>42</v>
      </c>
      <c r="D35" s="112" t="s">
        <v>123</v>
      </c>
      <c r="E35" s="90"/>
      <c r="F35" s="90"/>
      <c r="G35" s="90"/>
      <c r="H35" s="90"/>
      <c r="I35" s="91"/>
      <c r="J35" s="90" t="s">
        <v>114</v>
      </c>
      <c r="K35" s="90"/>
      <c r="L35" s="91"/>
      <c r="P35" s="101" t="s">
        <v>0</v>
      </c>
      <c r="Q35" s="103" t="s">
        <v>42</v>
      </c>
      <c r="R35" s="112" t="s">
        <v>133</v>
      </c>
      <c r="S35" s="90"/>
      <c r="T35" s="90"/>
      <c r="U35" s="90"/>
      <c r="V35" s="90"/>
      <c r="W35" s="91"/>
    </row>
    <row r="36" spans="2:23" ht="15" customHeight="1" thickBot="1" x14ac:dyDescent="0.25">
      <c r="B36" s="102"/>
      <c r="C36" s="104"/>
      <c r="D36" s="92" t="s">
        <v>125</v>
      </c>
      <c r="E36" s="88"/>
      <c r="F36" s="88"/>
      <c r="G36" s="88"/>
      <c r="H36" s="88"/>
      <c r="I36" s="89"/>
      <c r="J36" s="88" t="s">
        <v>115</v>
      </c>
      <c r="K36" s="88"/>
      <c r="L36" s="89"/>
      <c r="P36" s="102"/>
      <c r="Q36" s="104"/>
      <c r="R36" s="92" t="s">
        <v>126</v>
      </c>
      <c r="S36" s="88"/>
      <c r="T36" s="88"/>
      <c r="U36" s="88"/>
      <c r="V36" s="88"/>
      <c r="W36" s="89"/>
    </row>
    <row r="37" spans="2:23" ht="15" customHeight="1" x14ac:dyDescent="0.2">
      <c r="B37" s="102"/>
      <c r="C37" s="104"/>
      <c r="D37" s="93">
        <v>2024</v>
      </c>
      <c r="E37" s="94"/>
      <c r="F37" s="93">
        <v>2023</v>
      </c>
      <c r="G37" s="94"/>
      <c r="H37" s="82" t="s">
        <v>5</v>
      </c>
      <c r="I37" s="82" t="s">
        <v>48</v>
      </c>
      <c r="J37" s="82">
        <v>2023</v>
      </c>
      <c r="K37" s="82" t="s">
        <v>127</v>
      </c>
      <c r="L37" s="82" t="s">
        <v>131</v>
      </c>
      <c r="P37" s="102"/>
      <c r="Q37" s="104"/>
      <c r="R37" s="93">
        <v>2024</v>
      </c>
      <c r="S37" s="94"/>
      <c r="T37" s="93">
        <v>2023</v>
      </c>
      <c r="U37" s="94"/>
      <c r="V37" s="82" t="s">
        <v>5</v>
      </c>
      <c r="W37" s="82" t="s">
        <v>63</v>
      </c>
    </row>
    <row r="38" spans="2:23" ht="14.45" customHeight="1" thickBot="1" x14ac:dyDescent="0.25">
      <c r="B38" s="99" t="s">
        <v>6</v>
      </c>
      <c r="C38" s="97" t="s">
        <v>42</v>
      </c>
      <c r="D38" s="95"/>
      <c r="E38" s="96"/>
      <c r="F38" s="95"/>
      <c r="G38" s="96"/>
      <c r="H38" s="83"/>
      <c r="I38" s="83"/>
      <c r="J38" s="83"/>
      <c r="K38" s="83"/>
      <c r="L38" s="83"/>
      <c r="P38" s="99" t="s">
        <v>6</v>
      </c>
      <c r="Q38" s="97" t="s">
        <v>42</v>
      </c>
      <c r="R38" s="95"/>
      <c r="S38" s="96"/>
      <c r="T38" s="95"/>
      <c r="U38" s="96"/>
      <c r="V38" s="83"/>
      <c r="W38" s="83"/>
    </row>
    <row r="39" spans="2:23" ht="15" customHeight="1" x14ac:dyDescent="0.2">
      <c r="B39" s="99"/>
      <c r="C39" s="97"/>
      <c r="D39" s="7" t="s">
        <v>8</v>
      </c>
      <c r="E39" s="8" t="s">
        <v>2</v>
      </c>
      <c r="F39" s="7" t="s">
        <v>8</v>
      </c>
      <c r="G39" s="8" t="s">
        <v>2</v>
      </c>
      <c r="H39" s="84" t="s">
        <v>9</v>
      </c>
      <c r="I39" s="84" t="s">
        <v>49</v>
      </c>
      <c r="J39" s="84" t="s">
        <v>8</v>
      </c>
      <c r="K39" s="84" t="s">
        <v>128</v>
      </c>
      <c r="L39" s="84" t="s">
        <v>132</v>
      </c>
      <c r="P39" s="99"/>
      <c r="Q39" s="97"/>
      <c r="R39" s="7" t="s">
        <v>8</v>
      </c>
      <c r="S39" s="8" t="s">
        <v>2</v>
      </c>
      <c r="T39" s="7" t="s">
        <v>8</v>
      </c>
      <c r="U39" s="8" t="s">
        <v>2</v>
      </c>
      <c r="V39" s="84" t="s">
        <v>9</v>
      </c>
      <c r="W39" s="84" t="s">
        <v>64</v>
      </c>
    </row>
    <row r="40" spans="2:23" ht="14.25" customHeight="1" thickBot="1" x14ac:dyDescent="0.25">
      <c r="B40" s="100"/>
      <c r="C40" s="98"/>
      <c r="D40" s="10" t="s">
        <v>10</v>
      </c>
      <c r="E40" s="11" t="s">
        <v>11</v>
      </c>
      <c r="F40" s="10" t="s">
        <v>10</v>
      </c>
      <c r="G40" s="11" t="s">
        <v>11</v>
      </c>
      <c r="H40" s="85"/>
      <c r="I40" s="85"/>
      <c r="J40" s="85" t="s">
        <v>10</v>
      </c>
      <c r="K40" s="85"/>
      <c r="L40" s="85"/>
      <c r="P40" s="100"/>
      <c r="Q40" s="98"/>
      <c r="R40" s="10" t="s">
        <v>10</v>
      </c>
      <c r="S40" s="11" t="s">
        <v>11</v>
      </c>
      <c r="T40" s="10" t="s">
        <v>10</v>
      </c>
      <c r="U40" s="11" t="s">
        <v>11</v>
      </c>
      <c r="V40" s="85"/>
      <c r="W40" s="85"/>
    </row>
    <row r="41" spans="2:23" ht="15" thickBot="1" x14ac:dyDescent="0.25">
      <c r="B41" s="13">
        <v>1</v>
      </c>
      <c r="C41" s="14" t="s">
        <v>55</v>
      </c>
      <c r="D41" s="15">
        <v>665</v>
      </c>
      <c r="E41" s="16">
        <v>0.12673908900323994</v>
      </c>
      <c r="F41" s="15">
        <v>766</v>
      </c>
      <c r="G41" s="16">
        <v>0.18497947355711181</v>
      </c>
      <c r="H41" s="17">
        <v>-0.13185378590078334</v>
      </c>
      <c r="I41" s="35">
        <v>0</v>
      </c>
      <c r="J41" s="15">
        <v>902</v>
      </c>
      <c r="K41" s="17">
        <v>-0.2627494456762749</v>
      </c>
      <c r="L41" s="35">
        <v>0</v>
      </c>
      <c r="P41" s="13">
        <v>1</v>
      </c>
      <c r="Q41" s="14" t="s">
        <v>55</v>
      </c>
      <c r="R41" s="15">
        <v>2828</v>
      </c>
      <c r="S41" s="16">
        <v>0.13230409356725145</v>
      </c>
      <c r="T41" s="15">
        <v>3609</v>
      </c>
      <c r="U41" s="16">
        <v>0.18073013170414143</v>
      </c>
      <c r="V41" s="17">
        <v>-0.21640343585480748</v>
      </c>
      <c r="W41" s="35">
        <v>0</v>
      </c>
    </row>
    <row r="42" spans="2:23" ht="15" thickBot="1" x14ac:dyDescent="0.25">
      <c r="B42" s="19">
        <v>2</v>
      </c>
      <c r="C42" s="20" t="s">
        <v>56</v>
      </c>
      <c r="D42" s="21">
        <v>466</v>
      </c>
      <c r="E42" s="22">
        <v>8.8812654850390693E-2</v>
      </c>
      <c r="F42" s="21">
        <v>343</v>
      </c>
      <c r="G42" s="22">
        <v>8.2830234242936493E-2</v>
      </c>
      <c r="H42" s="23">
        <v>0.3586005830903789</v>
      </c>
      <c r="I42" s="36">
        <v>0</v>
      </c>
      <c r="J42" s="21">
        <v>515</v>
      </c>
      <c r="K42" s="23">
        <v>-9.5145631067961145E-2</v>
      </c>
      <c r="L42" s="36">
        <v>1</v>
      </c>
      <c r="P42" s="19">
        <v>2</v>
      </c>
      <c r="Q42" s="20" t="s">
        <v>85</v>
      </c>
      <c r="R42" s="21">
        <v>2076</v>
      </c>
      <c r="S42" s="22">
        <v>9.7122807017543861E-2</v>
      </c>
      <c r="T42" s="21">
        <v>1452</v>
      </c>
      <c r="U42" s="22">
        <v>7.271270469227302E-2</v>
      </c>
      <c r="V42" s="23">
        <v>0.42975206611570238</v>
      </c>
      <c r="W42" s="36">
        <v>1</v>
      </c>
    </row>
    <row r="43" spans="2:23" ht="15" thickBot="1" x14ac:dyDescent="0.25">
      <c r="B43" s="13">
        <v>3</v>
      </c>
      <c r="C43" s="14" t="s">
        <v>60</v>
      </c>
      <c r="D43" s="15">
        <v>428</v>
      </c>
      <c r="E43" s="16">
        <v>8.1570421193062709E-2</v>
      </c>
      <c r="F43" s="15">
        <v>343</v>
      </c>
      <c r="G43" s="16">
        <v>8.2830234242936493E-2</v>
      </c>
      <c r="H43" s="17">
        <v>0.24781341107871713</v>
      </c>
      <c r="I43" s="35">
        <v>-1</v>
      </c>
      <c r="J43" s="15">
        <v>423</v>
      </c>
      <c r="K43" s="17">
        <v>1.1820330969267046E-2</v>
      </c>
      <c r="L43" s="35">
        <v>2</v>
      </c>
      <c r="P43" s="13">
        <v>3</v>
      </c>
      <c r="Q43" s="14" t="s">
        <v>56</v>
      </c>
      <c r="R43" s="15">
        <v>1694</v>
      </c>
      <c r="S43" s="16">
        <v>7.92514619883041E-2</v>
      </c>
      <c r="T43" s="15">
        <v>1528</v>
      </c>
      <c r="U43" s="16">
        <v>7.651860383594572E-2</v>
      </c>
      <c r="V43" s="17">
        <v>0.1086387434554974</v>
      </c>
      <c r="W43" s="35">
        <v>-1</v>
      </c>
    </row>
    <row r="44" spans="2:23" ht="15" thickBot="1" x14ac:dyDescent="0.25">
      <c r="B44" s="19">
        <v>4</v>
      </c>
      <c r="C44" s="20" t="s">
        <v>67</v>
      </c>
      <c r="D44" s="21">
        <v>413</v>
      </c>
      <c r="E44" s="22">
        <v>7.8711644749380597E-2</v>
      </c>
      <c r="F44" s="21">
        <v>290</v>
      </c>
      <c r="G44" s="22">
        <v>7.003139338324077E-2</v>
      </c>
      <c r="H44" s="23">
        <v>0.42413793103448283</v>
      </c>
      <c r="I44" s="36">
        <v>0</v>
      </c>
      <c r="J44" s="21">
        <v>437</v>
      </c>
      <c r="K44" s="23">
        <v>-5.4919908466819267E-2</v>
      </c>
      <c r="L44" s="36">
        <v>0</v>
      </c>
      <c r="P44" s="19">
        <v>4</v>
      </c>
      <c r="Q44" s="20" t="s">
        <v>60</v>
      </c>
      <c r="R44" s="21">
        <v>1650</v>
      </c>
      <c r="S44" s="22">
        <v>7.7192982456140355E-2</v>
      </c>
      <c r="T44" s="21">
        <v>1401</v>
      </c>
      <c r="U44" s="22">
        <v>7.0158746056387403E-2</v>
      </c>
      <c r="V44" s="23">
        <v>0.17773019271948609</v>
      </c>
      <c r="W44" s="36">
        <v>0</v>
      </c>
    </row>
    <row r="45" spans="2:23" ht="15" thickBot="1" x14ac:dyDescent="0.25">
      <c r="B45" s="13">
        <v>5</v>
      </c>
      <c r="C45" s="14" t="s">
        <v>57</v>
      </c>
      <c r="D45" s="15">
        <v>335</v>
      </c>
      <c r="E45" s="16">
        <v>6.384600724223366E-2</v>
      </c>
      <c r="F45" s="15">
        <v>250</v>
      </c>
      <c r="G45" s="16">
        <v>6.0371890847621346E-2</v>
      </c>
      <c r="H45" s="17">
        <v>0.34000000000000008</v>
      </c>
      <c r="I45" s="35">
        <v>0</v>
      </c>
      <c r="J45" s="15">
        <v>322</v>
      </c>
      <c r="K45" s="17">
        <v>4.0372670807453437E-2</v>
      </c>
      <c r="L45" s="35">
        <v>1</v>
      </c>
      <c r="P45" s="13">
        <v>5</v>
      </c>
      <c r="Q45" s="14" t="s">
        <v>67</v>
      </c>
      <c r="R45" s="15">
        <v>1288</v>
      </c>
      <c r="S45" s="16">
        <v>6.0257309941520468E-2</v>
      </c>
      <c r="T45" s="15">
        <v>1033</v>
      </c>
      <c r="U45" s="16">
        <v>5.1730181781761732E-2</v>
      </c>
      <c r="V45" s="17">
        <v>0.24685382381413357</v>
      </c>
      <c r="W45" s="35">
        <v>1</v>
      </c>
    </row>
    <row r="46" spans="2:23" ht="15" thickBot="1" x14ac:dyDescent="0.25">
      <c r="B46" s="19">
        <v>6</v>
      </c>
      <c r="C46" s="20" t="s">
        <v>85</v>
      </c>
      <c r="D46" s="21">
        <v>302</v>
      </c>
      <c r="E46" s="22">
        <v>5.7556699066133025E-2</v>
      </c>
      <c r="F46" s="21">
        <v>169</v>
      </c>
      <c r="G46" s="22">
        <v>4.0811398212992032E-2</v>
      </c>
      <c r="H46" s="23">
        <v>0.78698224852071008</v>
      </c>
      <c r="I46" s="36">
        <v>1</v>
      </c>
      <c r="J46" s="21">
        <v>675</v>
      </c>
      <c r="K46" s="23">
        <v>-0.55259259259259252</v>
      </c>
      <c r="L46" s="36">
        <v>-4</v>
      </c>
      <c r="P46" s="19">
        <v>6</v>
      </c>
      <c r="Q46" s="20" t="s">
        <v>57</v>
      </c>
      <c r="R46" s="21">
        <v>1229</v>
      </c>
      <c r="S46" s="22">
        <v>5.749707602339181E-2</v>
      </c>
      <c r="T46" s="21">
        <v>1112</v>
      </c>
      <c r="U46" s="22">
        <v>5.5686313786368874E-2</v>
      </c>
      <c r="V46" s="23">
        <v>0.1052158273381294</v>
      </c>
      <c r="W46" s="36">
        <v>-1</v>
      </c>
    </row>
    <row r="47" spans="2:23" ht="15" thickBot="1" x14ac:dyDescent="0.25">
      <c r="B47" s="13">
        <v>7</v>
      </c>
      <c r="C47" s="14" t="s">
        <v>86</v>
      </c>
      <c r="D47" s="15">
        <v>163</v>
      </c>
      <c r="E47" s="16">
        <v>3.1065370688012198E-2</v>
      </c>
      <c r="F47" s="15">
        <v>208</v>
      </c>
      <c r="G47" s="16">
        <v>5.0229413185220964E-2</v>
      </c>
      <c r="H47" s="17">
        <v>-0.21634615384615385</v>
      </c>
      <c r="I47" s="35">
        <v>-1</v>
      </c>
      <c r="J47" s="15">
        <v>263</v>
      </c>
      <c r="K47" s="17">
        <v>-0.38022813688212931</v>
      </c>
      <c r="L47" s="35">
        <v>0</v>
      </c>
      <c r="P47" s="13">
        <v>7</v>
      </c>
      <c r="Q47" s="14" t="s">
        <v>87</v>
      </c>
      <c r="R47" s="15">
        <v>799</v>
      </c>
      <c r="S47" s="16">
        <v>3.7380116959064326E-2</v>
      </c>
      <c r="T47" s="15">
        <v>635</v>
      </c>
      <c r="U47" s="16">
        <v>3.1799288897791579E-2</v>
      </c>
      <c r="V47" s="17">
        <v>0.25826771653543301</v>
      </c>
      <c r="W47" s="35">
        <v>1</v>
      </c>
    </row>
    <row r="48" spans="2:23" ht="15" thickBot="1" x14ac:dyDescent="0.25">
      <c r="B48" s="19"/>
      <c r="C48" s="20" t="s">
        <v>134</v>
      </c>
      <c r="D48" s="21">
        <v>163</v>
      </c>
      <c r="E48" s="22">
        <v>3.1065370688012198E-2</v>
      </c>
      <c r="F48" s="21">
        <v>86</v>
      </c>
      <c r="G48" s="22">
        <v>2.0767930451581745E-2</v>
      </c>
      <c r="H48" s="23">
        <v>0.89534883720930236</v>
      </c>
      <c r="I48" s="36">
        <v>7</v>
      </c>
      <c r="J48" s="21">
        <v>115</v>
      </c>
      <c r="K48" s="23">
        <v>0.41739130434782612</v>
      </c>
      <c r="L48" s="36">
        <v>8</v>
      </c>
      <c r="P48" s="19">
        <v>8</v>
      </c>
      <c r="Q48" s="20" t="s">
        <v>86</v>
      </c>
      <c r="R48" s="21">
        <v>780</v>
      </c>
      <c r="S48" s="22">
        <v>3.6491228070175435E-2</v>
      </c>
      <c r="T48" s="21">
        <v>543</v>
      </c>
      <c r="U48" s="22">
        <v>2.719214782913516E-2</v>
      </c>
      <c r="V48" s="23">
        <v>0.43646408839779016</v>
      </c>
      <c r="W48" s="36">
        <v>2</v>
      </c>
    </row>
    <row r="49" spans="2:23" ht="15" thickBot="1" x14ac:dyDescent="0.25">
      <c r="B49" s="13">
        <v>9</v>
      </c>
      <c r="C49" s="14" t="s">
        <v>87</v>
      </c>
      <c r="D49" s="15">
        <v>150</v>
      </c>
      <c r="E49" s="16">
        <v>2.8587764436821039E-2</v>
      </c>
      <c r="F49" s="15">
        <v>162</v>
      </c>
      <c r="G49" s="16">
        <v>3.9120985269258633E-2</v>
      </c>
      <c r="H49" s="17">
        <v>-7.407407407407407E-2</v>
      </c>
      <c r="I49" s="35">
        <v>-1</v>
      </c>
      <c r="J49" s="15">
        <v>230</v>
      </c>
      <c r="K49" s="17">
        <v>-0.34782608695652173</v>
      </c>
      <c r="L49" s="35">
        <v>-1</v>
      </c>
      <c r="P49" s="13">
        <v>9</v>
      </c>
      <c r="Q49" s="14" t="s">
        <v>96</v>
      </c>
      <c r="R49" s="15">
        <v>693</v>
      </c>
      <c r="S49" s="16">
        <v>3.2421052631578948E-2</v>
      </c>
      <c r="T49" s="15">
        <v>421</v>
      </c>
      <c r="U49" s="16">
        <v>2.1082678151134258E-2</v>
      </c>
      <c r="V49" s="17">
        <v>0.64608076009501181</v>
      </c>
      <c r="W49" s="35">
        <v>7</v>
      </c>
    </row>
    <row r="50" spans="2:23" ht="15" thickBot="1" x14ac:dyDescent="0.25">
      <c r="B50" s="19">
        <v>10</v>
      </c>
      <c r="C50" s="20" t="s">
        <v>97</v>
      </c>
      <c r="D50" s="21">
        <v>138</v>
      </c>
      <c r="E50" s="22">
        <v>2.6300743281875358E-2</v>
      </c>
      <c r="F50" s="21">
        <v>130</v>
      </c>
      <c r="G50" s="22">
        <v>3.1393383240763101E-2</v>
      </c>
      <c r="H50" s="23">
        <v>6.1538461538461542E-2</v>
      </c>
      <c r="I50" s="36">
        <v>0</v>
      </c>
      <c r="J50" s="21">
        <v>212</v>
      </c>
      <c r="K50" s="23">
        <v>-0.34905660377358494</v>
      </c>
      <c r="L50" s="36">
        <v>0</v>
      </c>
      <c r="P50" s="19">
        <v>10</v>
      </c>
      <c r="Q50" s="20" t="s">
        <v>97</v>
      </c>
      <c r="R50" s="21">
        <v>595</v>
      </c>
      <c r="S50" s="22">
        <v>2.783625730994152E-2</v>
      </c>
      <c r="T50" s="21">
        <v>492</v>
      </c>
      <c r="U50" s="22">
        <v>2.4638189193249536E-2</v>
      </c>
      <c r="V50" s="23">
        <v>0.20934959349593485</v>
      </c>
      <c r="W50" s="36">
        <v>2</v>
      </c>
    </row>
    <row r="51" spans="2:23" ht="15" thickBot="1" x14ac:dyDescent="0.25">
      <c r="B51" s="86" t="s">
        <v>58</v>
      </c>
      <c r="C51" s="87"/>
      <c r="D51" s="24">
        <f>SUM(D41:D50)</f>
        <v>3223</v>
      </c>
      <c r="E51" s="25">
        <f>D51/D53</f>
        <v>0.61425576519916147</v>
      </c>
      <c r="F51" s="24">
        <f>SUM(F41:F50)</f>
        <v>2747</v>
      </c>
      <c r="G51" s="25">
        <f>F51/F53</f>
        <v>0.6633663366336634</v>
      </c>
      <c r="H51" s="26">
        <f>D51/F51-1</f>
        <v>0.17327994175464134</v>
      </c>
      <c r="I51" s="37"/>
      <c r="J51" s="24">
        <f>SUM(J41:J50)</f>
        <v>4094</v>
      </c>
      <c r="K51" s="25">
        <f>D51/J51-1</f>
        <v>-0.2127503663898388</v>
      </c>
      <c r="L51" s="24"/>
      <c r="P51" s="86" t="s">
        <v>58</v>
      </c>
      <c r="Q51" s="87"/>
      <c r="R51" s="24">
        <f>SUM(R41:R50)</f>
        <v>13632</v>
      </c>
      <c r="S51" s="25">
        <f>R51/R53</f>
        <v>0.6377543859649123</v>
      </c>
      <c r="T51" s="24">
        <f>SUM(T41:T50)</f>
        <v>12226</v>
      </c>
      <c r="U51" s="25">
        <f>T51/T53</f>
        <v>0.61224898592818866</v>
      </c>
      <c r="V51" s="26">
        <f>R51/T51-1</f>
        <v>0.11500081792900385</v>
      </c>
      <c r="W51" s="37"/>
    </row>
    <row r="52" spans="2:23" ht="15" thickBot="1" x14ac:dyDescent="0.25">
      <c r="B52" s="86" t="s">
        <v>12</v>
      </c>
      <c r="C52" s="87"/>
      <c r="D52" s="24">
        <f>D53-D51</f>
        <v>2024</v>
      </c>
      <c r="E52" s="25">
        <f>D52/D53</f>
        <v>0.38574423480083858</v>
      </c>
      <c r="F52" s="24">
        <f>F53-F51</f>
        <v>1394</v>
      </c>
      <c r="G52" s="25">
        <f>F52/F53</f>
        <v>0.33663366336633666</v>
      </c>
      <c r="H52" s="26">
        <f>D52/F52-1</f>
        <v>0.45193687230989954</v>
      </c>
      <c r="I52" s="38"/>
      <c r="J52" s="24">
        <f>J53-SUM(J41:J50)</f>
        <v>2200</v>
      </c>
      <c r="K52" s="26">
        <f>D52/J52-1</f>
        <v>-7.999999999999996E-2</v>
      </c>
      <c r="L52" s="53"/>
      <c r="P52" s="86" t="s">
        <v>12</v>
      </c>
      <c r="Q52" s="87"/>
      <c r="R52" s="24">
        <f>R53-R51</f>
        <v>7743</v>
      </c>
      <c r="S52" s="25">
        <f>R52/R53</f>
        <v>0.3622456140350877</v>
      </c>
      <c r="T52" s="24">
        <f>T53-T51</f>
        <v>7743</v>
      </c>
      <c r="U52" s="25">
        <f>T52/T53</f>
        <v>0.38775101407181128</v>
      </c>
      <c r="V52" s="26">
        <f>R52/T52-1</f>
        <v>0</v>
      </c>
      <c r="W52" s="38"/>
    </row>
    <row r="53" spans="2:23" ht="15" thickBot="1" x14ac:dyDescent="0.25">
      <c r="B53" s="118" t="s">
        <v>35</v>
      </c>
      <c r="C53" s="119"/>
      <c r="D53" s="27">
        <v>5247</v>
      </c>
      <c r="E53" s="28">
        <v>1</v>
      </c>
      <c r="F53" s="27">
        <v>4141</v>
      </c>
      <c r="G53" s="28">
        <v>1</v>
      </c>
      <c r="H53" s="29">
        <v>0.26708524510987686</v>
      </c>
      <c r="I53" s="39"/>
      <c r="J53" s="27">
        <v>6294</v>
      </c>
      <c r="K53" s="29">
        <v>-0.16634890371782651</v>
      </c>
      <c r="L53" s="27"/>
      <c r="P53" s="118" t="s">
        <v>35</v>
      </c>
      <c r="Q53" s="119"/>
      <c r="R53" s="27">
        <v>21375</v>
      </c>
      <c r="S53" s="28">
        <v>1</v>
      </c>
      <c r="T53" s="27">
        <v>19969</v>
      </c>
      <c r="U53" s="28">
        <v>1</v>
      </c>
      <c r="V53" s="29">
        <v>7.0409134157944919E-2</v>
      </c>
      <c r="W53" s="39"/>
    </row>
    <row r="54" spans="2:23" x14ac:dyDescent="0.2">
      <c r="B54" s="31" t="s">
        <v>69</v>
      </c>
      <c r="P54" s="31" t="s">
        <v>69</v>
      </c>
    </row>
    <row r="55" spans="2:23" x14ac:dyDescent="0.2">
      <c r="B55" s="32" t="s">
        <v>68</v>
      </c>
      <c r="P55" s="32" t="s">
        <v>68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33" sqref="D33:O33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40">
        <v>45419</v>
      </c>
    </row>
    <row r="2" spans="2:15" ht="14.45" customHeight="1" x14ac:dyDescent="0.2">
      <c r="B2" s="107" t="s">
        <v>15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4.45" customHeight="1" x14ac:dyDescent="0.2">
      <c r="B3" s="108" t="s">
        <v>16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1" t="s">
        <v>0</v>
      </c>
      <c r="C5" s="103" t="s">
        <v>1</v>
      </c>
      <c r="D5" s="112" t="s">
        <v>123</v>
      </c>
      <c r="E5" s="90"/>
      <c r="F5" s="90"/>
      <c r="G5" s="90"/>
      <c r="H5" s="113"/>
      <c r="I5" s="114" t="s">
        <v>114</v>
      </c>
      <c r="J5" s="113"/>
      <c r="K5" s="114" t="s">
        <v>124</v>
      </c>
      <c r="L5" s="90"/>
      <c r="M5" s="90"/>
      <c r="N5" s="90"/>
      <c r="O5" s="91"/>
    </row>
    <row r="6" spans="2:15" ht="14.45" customHeight="1" thickBot="1" x14ac:dyDescent="0.25">
      <c r="B6" s="102"/>
      <c r="C6" s="104"/>
      <c r="D6" s="92" t="s">
        <v>125</v>
      </c>
      <c r="E6" s="88"/>
      <c r="F6" s="88"/>
      <c r="G6" s="88"/>
      <c r="H6" s="109"/>
      <c r="I6" s="115" t="s">
        <v>115</v>
      </c>
      <c r="J6" s="109"/>
      <c r="K6" s="115" t="s">
        <v>126</v>
      </c>
      <c r="L6" s="88"/>
      <c r="M6" s="88"/>
      <c r="N6" s="88"/>
      <c r="O6" s="89"/>
    </row>
    <row r="7" spans="2:15" ht="14.45" customHeight="1" x14ac:dyDescent="0.2">
      <c r="B7" s="102"/>
      <c r="C7" s="104"/>
      <c r="D7" s="93">
        <v>2024</v>
      </c>
      <c r="E7" s="94"/>
      <c r="F7" s="93">
        <v>2023</v>
      </c>
      <c r="G7" s="94"/>
      <c r="H7" s="82" t="s">
        <v>5</v>
      </c>
      <c r="I7" s="105">
        <v>2024</v>
      </c>
      <c r="J7" s="105" t="s">
        <v>127</v>
      </c>
      <c r="K7" s="93">
        <v>2024</v>
      </c>
      <c r="L7" s="94"/>
      <c r="M7" s="93">
        <v>2023</v>
      </c>
      <c r="N7" s="94"/>
      <c r="O7" s="82" t="s">
        <v>5</v>
      </c>
    </row>
    <row r="8" spans="2:15" ht="14.45" customHeight="1" thickBot="1" x14ac:dyDescent="0.25">
      <c r="B8" s="99" t="s">
        <v>6</v>
      </c>
      <c r="C8" s="97" t="s">
        <v>7</v>
      </c>
      <c r="D8" s="110"/>
      <c r="E8" s="111"/>
      <c r="F8" s="110"/>
      <c r="G8" s="111"/>
      <c r="H8" s="83"/>
      <c r="I8" s="106"/>
      <c r="J8" s="106"/>
      <c r="K8" s="110"/>
      <c r="L8" s="111"/>
      <c r="M8" s="110"/>
      <c r="N8" s="111"/>
      <c r="O8" s="83"/>
    </row>
    <row r="9" spans="2:15" ht="14.45" customHeight="1" x14ac:dyDescent="0.2">
      <c r="B9" s="99"/>
      <c r="C9" s="97"/>
      <c r="D9" s="7" t="s">
        <v>8</v>
      </c>
      <c r="E9" s="8" t="s">
        <v>2</v>
      </c>
      <c r="F9" s="7" t="s">
        <v>8</v>
      </c>
      <c r="G9" s="8" t="s">
        <v>2</v>
      </c>
      <c r="H9" s="84" t="s">
        <v>9</v>
      </c>
      <c r="I9" s="9" t="s">
        <v>8</v>
      </c>
      <c r="J9" s="116" t="s">
        <v>128</v>
      </c>
      <c r="K9" s="7" t="s">
        <v>8</v>
      </c>
      <c r="L9" s="8" t="s">
        <v>2</v>
      </c>
      <c r="M9" s="7" t="s">
        <v>8</v>
      </c>
      <c r="N9" s="8" t="s">
        <v>2</v>
      </c>
      <c r="O9" s="84" t="s">
        <v>9</v>
      </c>
    </row>
    <row r="10" spans="2:15" ht="14.45" customHeight="1" thickBot="1" x14ac:dyDescent="0.25">
      <c r="B10" s="100"/>
      <c r="C10" s="98"/>
      <c r="D10" s="10" t="s">
        <v>10</v>
      </c>
      <c r="E10" s="11" t="s">
        <v>11</v>
      </c>
      <c r="F10" s="10" t="s">
        <v>10</v>
      </c>
      <c r="G10" s="11" t="s">
        <v>11</v>
      </c>
      <c r="H10" s="85"/>
      <c r="I10" s="12" t="s">
        <v>10</v>
      </c>
      <c r="J10" s="117"/>
      <c r="K10" s="10" t="s">
        <v>10</v>
      </c>
      <c r="L10" s="11" t="s">
        <v>11</v>
      </c>
      <c r="M10" s="10" t="s">
        <v>10</v>
      </c>
      <c r="N10" s="11" t="s">
        <v>11</v>
      </c>
      <c r="O10" s="85"/>
    </row>
    <row r="11" spans="2:15" ht="14.45" customHeight="1" thickBot="1" x14ac:dyDescent="0.25">
      <c r="B11" s="13">
        <v>1</v>
      </c>
      <c r="C11" s="14" t="s">
        <v>20</v>
      </c>
      <c r="D11" s="15">
        <v>8927</v>
      </c>
      <c r="E11" s="16">
        <v>0.17986017367477283</v>
      </c>
      <c r="F11" s="15">
        <v>6363</v>
      </c>
      <c r="G11" s="16">
        <v>0.16057233704292528</v>
      </c>
      <c r="H11" s="17">
        <v>0.4029545811724029</v>
      </c>
      <c r="I11" s="15">
        <v>9497</v>
      </c>
      <c r="J11" s="17">
        <v>-6.0018953353690674E-2</v>
      </c>
      <c r="K11" s="15">
        <v>39159</v>
      </c>
      <c r="L11" s="16">
        <v>0.1915268247113085</v>
      </c>
      <c r="M11" s="15">
        <v>33901</v>
      </c>
      <c r="N11" s="16">
        <v>0.18993646560514549</v>
      </c>
      <c r="O11" s="17">
        <v>0.15509866965576236</v>
      </c>
    </row>
    <row r="12" spans="2:15" ht="14.45" customHeight="1" thickBot="1" x14ac:dyDescent="0.25">
      <c r="B12" s="19">
        <v>2</v>
      </c>
      <c r="C12" s="20" t="s">
        <v>18</v>
      </c>
      <c r="D12" s="21">
        <v>5369</v>
      </c>
      <c r="E12" s="22">
        <v>0.10817399713900026</v>
      </c>
      <c r="F12" s="21">
        <v>4301</v>
      </c>
      <c r="G12" s="22">
        <v>0.10853710853710853</v>
      </c>
      <c r="H12" s="23">
        <v>0.24831434550104636</v>
      </c>
      <c r="I12" s="21">
        <v>5595</v>
      </c>
      <c r="J12" s="23">
        <v>-4.0393208221626398E-2</v>
      </c>
      <c r="K12" s="21">
        <v>20179</v>
      </c>
      <c r="L12" s="22">
        <v>9.8695569239497793E-2</v>
      </c>
      <c r="M12" s="21">
        <v>17040</v>
      </c>
      <c r="N12" s="22">
        <v>9.5469672691415569E-2</v>
      </c>
      <c r="O12" s="23">
        <v>0.18421361502347411</v>
      </c>
    </row>
    <row r="13" spans="2:15" ht="14.45" customHeight="1" thickBot="1" x14ac:dyDescent="0.25">
      <c r="B13" s="13">
        <v>3</v>
      </c>
      <c r="C13" s="14" t="s">
        <v>19</v>
      </c>
      <c r="D13" s="15">
        <v>3711</v>
      </c>
      <c r="E13" s="16">
        <v>7.4768803014123669E-2</v>
      </c>
      <c r="F13" s="15">
        <v>3372</v>
      </c>
      <c r="G13" s="16">
        <v>8.5093496858202736E-2</v>
      </c>
      <c r="H13" s="17">
        <v>0.10053380782918153</v>
      </c>
      <c r="I13" s="15">
        <v>3896</v>
      </c>
      <c r="J13" s="17">
        <v>-4.7484599589322385E-2</v>
      </c>
      <c r="K13" s="15">
        <v>12909</v>
      </c>
      <c r="L13" s="16">
        <v>6.3137970331169885E-2</v>
      </c>
      <c r="M13" s="15">
        <v>12335</v>
      </c>
      <c r="N13" s="16">
        <v>6.9109061775153233E-2</v>
      </c>
      <c r="O13" s="17">
        <v>4.6534252128090703E-2</v>
      </c>
    </row>
    <row r="14" spans="2:15" ht="14.45" customHeight="1" thickBot="1" x14ac:dyDescent="0.25">
      <c r="B14" s="19">
        <v>4</v>
      </c>
      <c r="C14" s="20" t="s">
        <v>32</v>
      </c>
      <c r="D14" s="21">
        <v>3234</v>
      </c>
      <c r="E14" s="22">
        <v>6.5158261640440834E-2</v>
      </c>
      <c r="F14" s="21">
        <v>2027</v>
      </c>
      <c r="G14" s="22">
        <v>5.1151992328462917E-2</v>
      </c>
      <c r="H14" s="23">
        <v>0.59546127281697081</v>
      </c>
      <c r="I14" s="21">
        <v>3019</v>
      </c>
      <c r="J14" s="23">
        <v>7.1215634315998644E-2</v>
      </c>
      <c r="K14" s="21">
        <v>11108</v>
      </c>
      <c r="L14" s="22">
        <v>5.4329272169698274E-2</v>
      </c>
      <c r="M14" s="21">
        <v>7690</v>
      </c>
      <c r="N14" s="22">
        <v>4.3084611678226865E-2</v>
      </c>
      <c r="O14" s="23">
        <v>0.4444733420026008</v>
      </c>
    </row>
    <row r="15" spans="2:15" ht="14.45" customHeight="1" thickBot="1" x14ac:dyDescent="0.25">
      <c r="B15" s="13">
        <v>5</v>
      </c>
      <c r="C15" s="14" t="s">
        <v>23</v>
      </c>
      <c r="D15" s="15">
        <v>2244</v>
      </c>
      <c r="E15" s="16">
        <v>4.5211855015816087E-2</v>
      </c>
      <c r="F15" s="15">
        <v>2752</v>
      </c>
      <c r="G15" s="16">
        <v>6.9447598859363566E-2</v>
      </c>
      <c r="H15" s="17">
        <v>-0.18459302325581395</v>
      </c>
      <c r="I15" s="15">
        <v>2422</v>
      </c>
      <c r="J15" s="17">
        <v>-7.3492981007431846E-2</v>
      </c>
      <c r="K15" s="15">
        <v>10602</v>
      </c>
      <c r="L15" s="16">
        <v>5.1854424157646843E-2</v>
      </c>
      <c r="M15" s="15">
        <v>11806</v>
      </c>
      <c r="N15" s="16">
        <v>6.6145243884674423E-2</v>
      </c>
      <c r="O15" s="17">
        <v>-0.10198204302896829</v>
      </c>
    </row>
    <row r="16" spans="2:15" ht="14.45" customHeight="1" thickBot="1" x14ac:dyDescent="0.25">
      <c r="B16" s="19">
        <v>6</v>
      </c>
      <c r="C16" s="20" t="s">
        <v>25</v>
      </c>
      <c r="D16" s="21">
        <v>2794</v>
      </c>
      <c r="E16" s="22">
        <v>5.6293192029496501E-2</v>
      </c>
      <c r="F16" s="21">
        <v>2251</v>
      </c>
      <c r="G16" s="22">
        <v>5.6804703863527393E-2</v>
      </c>
      <c r="H16" s="23">
        <v>0.24122612172367841</v>
      </c>
      <c r="I16" s="21">
        <v>3167</v>
      </c>
      <c r="J16" s="23">
        <v>-0.11777707609725296</v>
      </c>
      <c r="K16" s="21">
        <v>10517</v>
      </c>
      <c r="L16" s="22">
        <v>5.1438688819654008E-2</v>
      </c>
      <c r="M16" s="21">
        <v>9835</v>
      </c>
      <c r="N16" s="22">
        <v>5.5102360969487806E-2</v>
      </c>
      <c r="O16" s="23">
        <v>6.9344178952719826E-2</v>
      </c>
    </row>
    <row r="17" spans="2:15" ht="14.45" customHeight="1" thickBot="1" x14ac:dyDescent="0.25">
      <c r="B17" s="13">
        <v>7</v>
      </c>
      <c r="C17" s="14" t="s">
        <v>24</v>
      </c>
      <c r="D17" s="15">
        <v>2315</v>
      </c>
      <c r="E17" s="16">
        <v>4.6642354884854832E-2</v>
      </c>
      <c r="F17" s="15">
        <v>1900</v>
      </c>
      <c r="G17" s="16">
        <v>4.7947106770636183E-2</v>
      </c>
      <c r="H17" s="17">
        <v>0.21842105263157885</v>
      </c>
      <c r="I17" s="15">
        <v>2442</v>
      </c>
      <c r="J17" s="17">
        <v>-5.200655200655202E-2</v>
      </c>
      <c r="K17" s="15">
        <v>9870</v>
      </c>
      <c r="L17" s="16">
        <v>4.8274209246932119E-2</v>
      </c>
      <c r="M17" s="15">
        <v>7949</v>
      </c>
      <c r="N17" s="16">
        <v>4.4535705881693803E-2</v>
      </c>
      <c r="O17" s="17">
        <v>0.24166561831676936</v>
      </c>
    </row>
    <row r="18" spans="2:15" ht="14.45" customHeight="1" thickBot="1" x14ac:dyDescent="0.25">
      <c r="B18" s="19">
        <v>8</v>
      </c>
      <c r="C18" s="20" t="s">
        <v>17</v>
      </c>
      <c r="D18" s="21">
        <v>2150</v>
      </c>
      <c r="E18" s="22">
        <v>4.3317953780750713E-2</v>
      </c>
      <c r="F18" s="21">
        <v>1770</v>
      </c>
      <c r="G18" s="22">
        <v>4.4666515254750551E-2</v>
      </c>
      <c r="H18" s="23">
        <v>0.21468926553672318</v>
      </c>
      <c r="I18" s="21">
        <v>2635</v>
      </c>
      <c r="J18" s="23">
        <v>-0.18406072106261862</v>
      </c>
      <c r="K18" s="21">
        <v>9318</v>
      </c>
      <c r="L18" s="22">
        <v>4.5574375051966917E-2</v>
      </c>
      <c r="M18" s="21">
        <v>7327</v>
      </c>
      <c r="N18" s="22">
        <v>4.1050838721244244E-2</v>
      </c>
      <c r="O18" s="23">
        <v>0.27173467995086664</v>
      </c>
    </row>
    <row r="19" spans="2:15" ht="14.45" customHeight="1" thickBot="1" x14ac:dyDescent="0.25">
      <c r="B19" s="13">
        <v>9</v>
      </c>
      <c r="C19" s="14" t="s">
        <v>33</v>
      </c>
      <c r="D19" s="15">
        <v>1848</v>
      </c>
      <c r="E19" s="16">
        <v>3.7233292365966189E-2</v>
      </c>
      <c r="F19" s="15">
        <v>2073</v>
      </c>
      <c r="G19" s="16">
        <v>5.2312817018699373E-2</v>
      </c>
      <c r="H19" s="17">
        <v>-0.1085383502170767</v>
      </c>
      <c r="I19" s="15">
        <v>2237</v>
      </c>
      <c r="J19" s="17">
        <v>-0.17389360751005811</v>
      </c>
      <c r="K19" s="15">
        <v>8547</v>
      </c>
      <c r="L19" s="16">
        <v>4.1803410986173128E-2</v>
      </c>
      <c r="M19" s="15">
        <v>8119</v>
      </c>
      <c r="N19" s="16">
        <v>4.5488161536479055E-2</v>
      </c>
      <c r="O19" s="17">
        <v>5.2715851705875005E-2</v>
      </c>
    </row>
    <row r="20" spans="2:15" ht="14.45" customHeight="1" thickBot="1" x14ac:dyDescent="0.25">
      <c r="B20" s="19">
        <v>10</v>
      </c>
      <c r="C20" s="20" t="s">
        <v>22</v>
      </c>
      <c r="D20" s="21">
        <v>1940</v>
      </c>
      <c r="E20" s="22">
        <v>3.9086897830072735E-2</v>
      </c>
      <c r="F20" s="21">
        <v>1864</v>
      </c>
      <c r="G20" s="22">
        <v>4.7038635273929388E-2</v>
      </c>
      <c r="H20" s="23">
        <v>4.0772532188841248E-2</v>
      </c>
      <c r="I20" s="21">
        <v>2139</v>
      </c>
      <c r="J20" s="23">
        <v>-9.3034128097241653E-2</v>
      </c>
      <c r="K20" s="21">
        <v>7233</v>
      </c>
      <c r="L20" s="22">
        <v>3.5376631761201621E-2</v>
      </c>
      <c r="M20" s="21">
        <v>7507</v>
      </c>
      <c r="N20" s="22">
        <v>4.2059321179252152E-2</v>
      </c>
      <c r="O20" s="23">
        <v>-3.649926735047293E-2</v>
      </c>
    </row>
    <row r="21" spans="2:15" ht="14.45" customHeight="1" thickBot="1" x14ac:dyDescent="0.25">
      <c r="B21" s="13">
        <v>11</v>
      </c>
      <c r="C21" s="14" t="s">
        <v>34</v>
      </c>
      <c r="D21" s="15">
        <v>2037</v>
      </c>
      <c r="E21" s="16">
        <v>4.1041242721576374E-2</v>
      </c>
      <c r="F21" s="15">
        <v>1120</v>
      </c>
      <c r="G21" s="16">
        <v>2.826355767532238E-2</v>
      </c>
      <c r="H21" s="17">
        <v>0.81875000000000009</v>
      </c>
      <c r="I21" s="15">
        <v>2228</v>
      </c>
      <c r="J21" s="17">
        <v>-8.5727109515260302E-2</v>
      </c>
      <c r="K21" s="15">
        <v>7050</v>
      </c>
      <c r="L21" s="16">
        <v>3.448157803352294E-2</v>
      </c>
      <c r="M21" s="15">
        <v>4530</v>
      </c>
      <c r="N21" s="16">
        <v>2.538014185986576E-2</v>
      </c>
      <c r="O21" s="17">
        <v>0.55629139072847678</v>
      </c>
    </row>
    <row r="22" spans="2:15" ht="14.45" customHeight="1" thickBot="1" x14ac:dyDescent="0.25">
      <c r="B22" s="19">
        <v>12</v>
      </c>
      <c r="C22" s="20" t="s">
        <v>30</v>
      </c>
      <c r="D22" s="21">
        <v>1593</v>
      </c>
      <c r="E22" s="22">
        <v>3.2095581568714365E-2</v>
      </c>
      <c r="F22" s="21">
        <v>1492</v>
      </c>
      <c r="G22" s="22">
        <v>3.7651096474625889E-2</v>
      </c>
      <c r="H22" s="23">
        <v>6.7694369973190449E-2</v>
      </c>
      <c r="I22" s="21">
        <v>1766</v>
      </c>
      <c r="J22" s="23">
        <v>-9.796149490373729E-2</v>
      </c>
      <c r="K22" s="21">
        <v>6207</v>
      </c>
      <c r="L22" s="22">
        <v>3.0358461681429347E-2</v>
      </c>
      <c r="M22" s="21">
        <v>6862</v>
      </c>
      <c r="N22" s="22">
        <v>3.8445592371390475E-2</v>
      </c>
      <c r="O22" s="23">
        <v>-9.5453220635383307E-2</v>
      </c>
    </row>
    <row r="23" spans="2:15" ht="14.45" customHeight="1" thickBot="1" x14ac:dyDescent="0.25">
      <c r="B23" s="13">
        <v>13</v>
      </c>
      <c r="C23" s="14" t="s">
        <v>21</v>
      </c>
      <c r="D23" s="15">
        <v>981</v>
      </c>
      <c r="E23" s="16">
        <v>1.9765075655309976E-2</v>
      </c>
      <c r="F23" s="15">
        <v>477</v>
      </c>
      <c r="G23" s="16">
        <v>1.2037247331364978E-2</v>
      </c>
      <c r="H23" s="17">
        <v>1.0566037735849059</v>
      </c>
      <c r="I23" s="15">
        <v>1343</v>
      </c>
      <c r="J23" s="17">
        <v>-0.26954579300074455</v>
      </c>
      <c r="K23" s="15">
        <v>4551</v>
      </c>
      <c r="L23" s="16">
        <v>2.2258959096533745E-2</v>
      </c>
      <c r="M23" s="15">
        <v>4983</v>
      </c>
      <c r="N23" s="16">
        <v>2.7918156045852335E-2</v>
      </c>
      <c r="O23" s="17">
        <v>-8.6694762191450891E-2</v>
      </c>
    </row>
    <row r="24" spans="2:15" ht="14.45" customHeight="1" thickBot="1" x14ac:dyDescent="0.25">
      <c r="B24" s="19">
        <v>14</v>
      </c>
      <c r="C24" s="20" t="s">
        <v>62</v>
      </c>
      <c r="D24" s="21">
        <v>994</v>
      </c>
      <c r="E24" s="22">
        <v>2.0026998166542423E-2</v>
      </c>
      <c r="F24" s="21">
        <v>914</v>
      </c>
      <c r="G24" s="22">
        <v>2.30650818886113E-2</v>
      </c>
      <c r="H24" s="23">
        <v>8.7527352297593009E-2</v>
      </c>
      <c r="I24" s="21">
        <v>853</v>
      </c>
      <c r="J24" s="23">
        <v>0.16529894490035169</v>
      </c>
      <c r="K24" s="21">
        <v>4321</v>
      </c>
      <c r="L24" s="22">
        <v>2.1134028181964911E-2</v>
      </c>
      <c r="M24" s="21">
        <v>3535</v>
      </c>
      <c r="N24" s="22">
        <v>1.9805474939210917E-2</v>
      </c>
      <c r="O24" s="23">
        <v>0.22234794908062239</v>
      </c>
    </row>
    <row r="25" spans="2:15" ht="14.45" customHeight="1" thickBot="1" x14ac:dyDescent="0.25">
      <c r="B25" s="13">
        <v>15</v>
      </c>
      <c r="C25" s="14" t="s">
        <v>28</v>
      </c>
      <c r="D25" s="15">
        <v>668</v>
      </c>
      <c r="E25" s="16">
        <v>1.3458787500251848E-2</v>
      </c>
      <c r="F25" s="15">
        <v>605</v>
      </c>
      <c r="G25" s="16">
        <v>1.526736820854468E-2</v>
      </c>
      <c r="H25" s="17">
        <v>0.10413223140495864</v>
      </c>
      <c r="I25" s="15">
        <v>1197</v>
      </c>
      <c r="J25" s="17">
        <v>-0.44193817878028407</v>
      </c>
      <c r="K25" s="15">
        <v>4289</v>
      </c>
      <c r="L25" s="16">
        <v>2.0977516054720553E-2</v>
      </c>
      <c r="M25" s="15">
        <v>4200</v>
      </c>
      <c r="N25" s="16">
        <v>2.3531257353517923E-2</v>
      </c>
      <c r="O25" s="17">
        <v>2.1190476190476204E-2</v>
      </c>
    </row>
    <row r="26" spans="2:15" ht="14.45" customHeight="1" thickBot="1" x14ac:dyDescent="0.25">
      <c r="B26" s="19">
        <v>16</v>
      </c>
      <c r="C26" s="20" t="s">
        <v>26</v>
      </c>
      <c r="D26" s="21">
        <v>442</v>
      </c>
      <c r="E26" s="22">
        <v>8.905365381903169E-3</v>
      </c>
      <c r="F26" s="21">
        <v>507</v>
      </c>
      <c r="G26" s="22">
        <v>1.2794306911953971E-2</v>
      </c>
      <c r="H26" s="23">
        <v>-0.12820512820512819</v>
      </c>
      <c r="I26" s="21">
        <v>2080</v>
      </c>
      <c r="J26" s="23">
        <v>-0.78749999999999998</v>
      </c>
      <c r="K26" s="21">
        <v>4166</v>
      </c>
      <c r="L26" s="22">
        <v>2.0375922565625045E-2</v>
      </c>
      <c r="M26" s="21">
        <v>2294</v>
      </c>
      <c r="N26" s="22">
        <v>1.2852548659278599E-2</v>
      </c>
      <c r="O26" s="23">
        <v>0.81604184829991278</v>
      </c>
    </row>
    <row r="27" spans="2:15" ht="14.45" customHeight="1" thickBot="1" x14ac:dyDescent="0.25">
      <c r="B27" s="13">
        <v>17</v>
      </c>
      <c r="C27" s="14" t="s">
        <v>27</v>
      </c>
      <c r="D27" s="15">
        <v>740</v>
      </c>
      <c r="E27" s="16">
        <v>1.4909435254770011E-2</v>
      </c>
      <c r="F27" s="15">
        <v>540</v>
      </c>
      <c r="G27" s="16">
        <v>1.3627072450601862E-2</v>
      </c>
      <c r="H27" s="17">
        <v>0.37037037037037046</v>
      </c>
      <c r="I27" s="15">
        <v>1195</v>
      </c>
      <c r="J27" s="17">
        <v>-0.38075313807531386</v>
      </c>
      <c r="K27" s="15">
        <v>3798</v>
      </c>
      <c r="L27" s="16">
        <v>1.8576033102314912E-2</v>
      </c>
      <c r="M27" s="15">
        <v>4768</v>
      </c>
      <c r="N27" s="16">
        <v>2.6713579776565109E-2</v>
      </c>
      <c r="O27" s="17">
        <v>-0.20343959731543626</v>
      </c>
    </row>
    <row r="28" spans="2:15" ht="14.45" customHeight="1" thickBot="1" x14ac:dyDescent="0.25">
      <c r="B28" s="19">
        <v>18</v>
      </c>
      <c r="C28" s="20" t="s">
        <v>40</v>
      </c>
      <c r="D28" s="21">
        <v>1218</v>
      </c>
      <c r="E28" s="22">
        <v>2.4540124513932261E-2</v>
      </c>
      <c r="F28" s="21">
        <v>1049</v>
      </c>
      <c r="G28" s="22">
        <v>2.6471850001261767E-2</v>
      </c>
      <c r="H28" s="23">
        <v>0.16110581506196375</v>
      </c>
      <c r="I28" s="21">
        <v>895</v>
      </c>
      <c r="J28" s="23">
        <v>0.36089385474860336</v>
      </c>
      <c r="K28" s="21">
        <v>3764</v>
      </c>
      <c r="L28" s="22">
        <v>1.840973896711778E-2</v>
      </c>
      <c r="M28" s="21">
        <v>3810</v>
      </c>
      <c r="N28" s="22">
        <v>2.1346212027834117E-2</v>
      </c>
      <c r="O28" s="23">
        <v>-1.207349081364828E-2</v>
      </c>
    </row>
    <row r="29" spans="2:15" ht="14.45" customHeight="1" thickBot="1" x14ac:dyDescent="0.25">
      <c r="B29" s="13">
        <v>19</v>
      </c>
      <c r="C29" s="14" t="s">
        <v>31</v>
      </c>
      <c r="D29" s="15">
        <v>843</v>
      </c>
      <c r="E29" s="16">
        <v>1.6984667459150161E-2</v>
      </c>
      <c r="F29" s="15">
        <v>559</v>
      </c>
      <c r="G29" s="16">
        <v>1.4106543518308224E-2</v>
      </c>
      <c r="H29" s="17">
        <v>0.50805008944543828</v>
      </c>
      <c r="I29" s="15">
        <v>974</v>
      </c>
      <c r="J29" s="17">
        <v>-0.1344969199178645</v>
      </c>
      <c r="K29" s="15">
        <v>3741</v>
      </c>
      <c r="L29" s="16">
        <v>1.8297245875660898E-2</v>
      </c>
      <c r="M29" s="15">
        <v>2756</v>
      </c>
      <c r="N29" s="16">
        <v>1.5440986968165571E-2</v>
      </c>
      <c r="O29" s="17">
        <v>0.35740203193033371</v>
      </c>
    </row>
    <row r="30" spans="2:15" ht="14.45" customHeight="1" thickBot="1" x14ac:dyDescent="0.25">
      <c r="B30" s="19">
        <v>20</v>
      </c>
      <c r="C30" s="20" t="s">
        <v>29</v>
      </c>
      <c r="D30" s="21">
        <v>543</v>
      </c>
      <c r="E30" s="22">
        <v>1.0940301815324481E-2</v>
      </c>
      <c r="F30" s="21">
        <v>330</v>
      </c>
      <c r="G30" s="22">
        <v>8.3276553864789164E-3</v>
      </c>
      <c r="H30" s="23">
        <v>0.6454545454545455</v>
      </c>
      <c r="I30" s="21">
        <v>1204</v>
      </c>
      <c r="J30" s="23">
        <v>-0.54900332225913617</v>
      </c>
      <c r="K30" s="21">
        <v>3640</v>
      </c>
      <c r="L30" s="22">
        <v>1.7803254474045887E-2</v>
      </c>
      <c r="M30" s="21">
        <v>2563</v>
      </c>
      <c r="N30" s="22">
        <v>1.4359669665968199E-2</v>
      </c>
      <c r="O30" s="23">
        <v>0.4202106905969567</v>
      </c>
    </row>
    <row r="31" spans="2:15" ht="14.45" customHeight="1" thickBot="1" x14ac:dyDescent="0.25">
      <c r="B31" s="86" t="s">
        <v>43</v>
      </c>
      <c r="C31" s="87"/>
      <c r="D31" s="24">
        <f>SUM(D11:D30)</f>
        <v>44591</v>
      </c>
      <c r="E31" s="25">
        <f>D31/D33</f>
        <v>0.89841436141276976</v>
      </c>
      <c r="F31" s="24">
        <f>SUM(F11:F30)</f>
        <v>36266</v>
      </c>
      <c r="G31" s="25">
        <f>F31/F33</f>
        <v>0.91518409165467984</v>
      </c>
      <c r="H31" s="26">
        <f>D31/F31-1</f>
        <v>0.22955385209286927</v>
      </c>
      <c r="I31" s="24">
        <f>SUM(I11:I30)</f>
        <v>50784</v>
      </c>
      <c r="J31" s="25">
        <f>D31/I31-1</f>
        <v>-0.12194785759294269</v>
      </c>
      <c r="K31" s="24">
        <f>SUM(K11:K30)</f>
        <v>184969</v>
      </c>
      <c r="L31" s="25">
        <f>K31/K33</f>
        <v>0.90468411450818509</v>
      </c>
      <c r="M31" s="24">
        <f>SUM(M11:M30)</f>
        <v>163810</v>
      </c>
      <c r="N31" s="25">
        <f>M31/M33</f>
        <v>0.9177750635904216</v>
      </c>
      <c r="O31" s="26">
        <f>K31/M31-1</f>
        <v>0.12916793846529506</v>
      </c>
    </row>
    <row r="32" spans="2:15" ht="14.45" customHeight="1" thickBot="1" x14ac:dyDescent="0.25">
      <c r="B32" s="86" t="s">
        <v>12</v>
      </c>
      <c r="C32" s="87"/>
      <c r="D32" s="24">
        <f>D33-SUM(D11:D30)</f>
        <v>5042</v>
      </c>
      <c r="E32" s="25">
        <f>D32/D33</f>
        <v>0.10158563858723027</v>
      </c>
      <c r="F32" s="24">
        <f>F33-SUM(F11:F30)</f>
        <v>3361</v>
      </c>
      <c r="G32" s="25">
        <f>F32/F33</f>
        <v>8.4815908345320115E-2</v>
      </c>
      <c r="H32" s="26">
        <f>D32/F32-1</f>
        <v>0.50014876524843799</v>
      </c>
      <c r="I32" s="24">
        <f>I33-SUM(I11:I30)</f>
        <v>5437</v>
      </c>
      <c r="J32" s="25">
        <f>D32/I32-1</f>
        <v>-7.2650358653669311E-2</v>
      </c>
      <c r="K32" s="24">
        <f>K33-SUM(K11:K30)</f>
        <v>19488</v>
      </c>
      <c r="L32" s="25">
        <f>K32/K33</f>
        <v>9.5315885491814911E-2</v>
      </c>
      <c r="M32" s="24">
        <f>M33-SUM(M11:M30)</f>
        <v>14676</v>
      </c>
      <c r="N32" s="25">
        <f>M32/M33</f>
        <v>8.2224936409578342E-2</v>
      </c>
      <c r="O32" s="26">
        <f>K32/M32-1</f>
        <v>0.32788225674570737</v>
      </c>
    </row>
    <row r="33" spans="2:16" ht="14.45" customHeight="1" thickBot="1" x14ac:dyDescent="0.25">
      <c r="B33" s="118" t="s">
        <v>13</v>
      </c>
      <c r="C33" s="119"/>
      <c r="D33" s="27">
        <v>49633</v>
      </c>
      <c r="E33" s="28">
        <v>1</v>
      </c>
      <c r="F33" s="27">
        <v>39627</v>
      </c>
      <c r="G33" s="28">
        <v>0.99999999999999956</v>
      </c>
      <c r="H33" s="29">
        <v>0.25250460544578202</v>
      </c>
      <c r="I33" s="27">
        <v>56221</v>
      </c>
      <c r="J33" s="29">
        <v>-0.11718041301293114</v>
      </c>
      <c r="K33" s="27">
        <v>204457</v>
      </c>
      <c r="L33" s="28">
        <v>1</v>
      </c>
      <c r="M33" s="27">
        <v>178486</v>
      </c>
      <c r="N33" s="28">
        <v>1.0000000000000002</v>
      </c>
      <c r="O33" s="29">
        <v>0.14550721064957473</v>
      </c>
      <c r="P33" s="30"/>
    </row>
    <row r="34" spans="2:16" ht="14.45" customHeight="1" x14ac:dyDescent="0.2">
      <c r="B34" s="31" t="s">
        <v>69</v>
      </c>
    </row>
    <row r="35" spans="2:16" x14ac:dyDescent="0.2">
      <c r="B35" s="32" t="s">
        <v>68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2024-05-07T08:48:36Z</dcterms:modified>
</cp:coreProperties>
</file>